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8855" windowHeight="7905"/>
  </bookViews>
  <sheets>
    <sheet name="Empleo Empresas Culturales" sheetId="1" r:id="rId1"/>
    <sheet name="Gasto Público (2015)" sheetId="2" r:id="rId2"/>
    <sheet name="Gasto Persona" sheetId="3" r:id="rId3"/>
    <sheet name="Propiedad intelectual" sheetId="10" r:id="rId4"/>
    <sheet name="Turismo Cultural" sheetId="4" r:id="rId5"/>
    <sheet name="Hábitos Culturales" sheetId="14" r:id="rId6"/>
    <sheet name="Bibliotecas" sheetId="15" r:id="rId7"/>
    <sheet name="Patrimonio" sheetId="6" r:id="rId8"/>
    <sheet name="Museos" sheetId="13" r:id="rId9"/>
    <sheet name="Libros" sheetId="7" r:id="rId10"/>
    <sheet name="AAEE y Musicales" sheetId="8" r:id="rId11"/>
    <sheet name="Cine y video" sheetId="9" r:id="rId12"/>
  </sheets>
  <externalReferences>
    <externalReference r:id="rId13"/>
  </externalReferences>
  <calcPr calcId="124519"/>
</workbook>
</file>

<file path=xl/calcChain.xml><?xml version="1.0" encoding="utf-8"?>
<calcChain xmlns="http://schemas.openxmlformats.org/spreadsheetml/2006/main">
  <c r="AB237" i="14"/>
  <c r="AB236"/>
  <c r="AB235"/>
  <c r="AB234"/>
  <c r="AB233"/>
  <c r="AB232"/>
  <c r="AB231"/>
  <c r="AB230"/>
  <c r="AB229"/>
  <c r="AB228"/>
  <c r="AB227"/>
  <c r="AB226"/>
  <c r="AB225"/>
  <c r="AB224"/>
  <c r="AB223"/>
  <c r="AB222"/>
  <c r="AB221"/>
  <c r="AB220"/>
  <c r="P115" i="6"/>
  <c r="O115"/>
  <c r="N115"/>
  <c r="M115"/>
  <c r="L115"/>
  <c r="K115"/>
  <c r="J115"/>
  <c r="I115"/>
  <c r="H115"/>
  <c r="G115"/>
  <c r="F115"/>
  <c r="E115"/>
  <c r="D115"/>
  <c r="C115"/>
  <c r="B115"/>
</calcChain>
</file>

<file path=xl/sharedStrings.xml><?xml version="1.0" encoding="utf-8"?>
<sst xmlns="http://schemas.openxmlformats.org/spreadsheetml/2006/main" count="3749" uniqueCount="904">
  <si>
    <t>Ceuta y Melilla</t>
  </si>
  <si>
    <t>Rioja (La)</t>
  </si>
  <si>
    <t>País Vasco</t>
  </si>
  <si>
    <t>Navarra (Comunidad Foral de)</t>
  </si>
  <si>
    <t>Murcia (Región de)</t>
  </si>
  <si>
    <t>Madrid (Comunidad de)</t>
  </si>
  <si>
    <t>Galicia</t>
  </si>
  <si>
    <t>Extremadura</t>
  </si>
  <si>
    <t>Comunitat Valenciana</t>
  </si>
  <si>
    <t>Cataluña</t>
  </si>
  <si>
    <t>Castilla-La Mancha</t>
  </si>
  <si>
    <t>Castilla y León</t>
  </si>
  <si>
    <t>Cantabria</t>
  </si>
  <si>
    <t>Canarias</t>
  </si>
  <si>
    <t>Balears (Illes)</t>
  </si>
  <si>
    <t>Asturias (Principado de)</t>
  </si>
  <si>
    <t>Aragón</t>
  </si>
  <si>
    <t>Andalucía</t>
  </si>
  <si>
    <t>35.896 2.499</t>
  </si>
  <si>
    <t>TOTAL</t>
  </si>
  <si>
    <t>Poroceso de datos, hosting y portales web</t>
  </si>
  <si>
    <t>Programación, consultoría y otras actividades relacionadas</t>
  </si>
  <si>
    <t>Edición de programas informáticos</t>
  </si>
  <si>
    <t>Total</t>
  </si>
  <si>
    <t>Empresas con actividad económica principal actividades informáticas según diversas características</t>
  </si>
  <si>
    <t>Servicios de representación de medios de comunicación</t>
  </si>
  <si>
    <t>Agencias de   publicidad</t>
  </si>
  <si>
    <t>Porcentaje</t>
  </si>
  <si>
    <t>Valor absoluto</t>
  </si>
  <si>
    <t xml:space="preserve"> Empresas con actividad económica principal publicidad según diversas características</t>
  </si>
  <si>
    <t>DISTRIBUCIÓN PORCENTUAL</t>
  </si>
  <si>
    <t>En determinadas actividades del comercio y el alquiler</t>
  </si>
  <si>
    <t>Educación cultural</t>
  </si>
  <si>
    <t>Fabricación de soportes, aparatos de imagen y sonido, e instrumentos musicales</t>
  </si>
  <si>
    <t>Artes gráficas y reproducción de soportes grabados</t>
  </si>
  <si>
    <t>Actividades de traducción e interpretación</t>
  </si>
  <si>
    <t>Actividades de fotografía</t>
  </si>
  <si>
    <t>Actividades de diseño, creación artística y de espectáculos</t>
  </si>
  <si>
    <t>Actividades de agencias de noticias</t>
  </si>
  <si>
    <t>Actividades cinematrográficas, de video, radio,televisióny edición musical</t>
  </si>
  <si>
    <t>Edición de libros, periódicos y otras actividades editoriales</t>
  </si>
  <si>
    <t>Actividades de bibliotecas, archivos, museos y otras actividades culturales</t>
  </si>
  <si>
    <t>En determinas industrias y servicios</t>
  </si>
  <si>
    <t>VALORES ABSOLUTOS</t>
  </si>
  <si>
    <t xml:space="preserve"> </t>
  </si>
  <si>
    <t>En determinadas actividades</t>
  </si>
  <si>
    <t>Empresas culturales por comunidad autónoma</t>
  </si>
  <si>
    <t xml:space="preserve">        </t>
  </si>
  <si>
    <t>Actividad Económica</t>
  </si>
  <si>
    <t>(1) Véase nota a este cuadro en el apartado Notas metodológicas</t>
  </si>
  <si>
    <t>Fuente: MECD. Explotación de la Encuesta de Población Activa en el ámbito Cultural. INE. Encuesta de Población Activa</t>
  </si>
  <si>
    <t>Cantabria, Extremadura, La Rioja, Ceuta y Melilla</t>
  </si>
  <si>
    <t>(En miles)</t>
  </si>
  <si>
    <t>Empleo</t>
  </si>
  <si>
    <t>TOTAL (Miles de euros)</t>
  </si>
  <si>
    <t>Administración general de cultura</t>
  </si>
  <si>
    <t xml:space="preserve">Promoción cultural </t>
  </si>
  <si>
    <t>Fiestas populares y festejos</t>
  </si>
  <si>
    <t>Artes escénicas</t>
  </si>
  <si>
    <t>Museos y artes plásticas</t>
  </si>
  <si>
    <t>Bibliotecas y archivos</t>
  </si>
  <si>
    <t>Arqueología y protección del patrinonio</t>
  </si>
  <si>
    <t>Gasto liquidado en cultura por Diputaciones, Consejos y Cabildos según destino del gasto por comunidad autónom</t>
  </si>
  <si>
    <t>-</t>
  </si>
  <si>
    <t>Navarra (C. Foral de)</t>
  </si>
  <si>
    <t>Gasto liquidado en cultura por la Administración Local según destino del gasto por comunidad autónoma. Ejercicio 2014</t>
  </si>
  <si>
    <t>Melilla</t>
  </si>
  <si>
    <t>Ceuta</t>
  </si>
  <si>
    <t>En porcentaje de gasto total de cultura</t>
  </si>
  <si>
    <t>Valores absolutos (miles de euros)</t>
  </si>
  <si>
    <t>Interdisciplinar y no distribuido</t>
  </si>
  <si>
    <t>Libro y Audiovisual</t>
  </si>
  <si>
    <t>Artes Plasticas y Escénicas</t>
  </si>
  <si>
    <t>Bienes y Servicios Culturales</t>
  </si>
  <si>
    <t>Madrid (Comun. de)</t>
  </si>
  <si>
    <t>Asturias (Princip. de)</t>
  </si>
  <si>
    <t>Valores medios por habitante €</t>
  </si>
  <si>
    <t>En porcentaje del PIB</t>
  </si>
  <si>
    <t>En porcentaje del gasto liquidado total</t>
  </si>
  <si>
    <t>En porcentaje de gasto liquidado en cultura</t>
  </si>
  <si>
    <t>Valores absolutos</t>
  </si>
  <si>
    <t>Gasto liquidado en cultura por la Administración Autonómica por comunidad autónoma</t>
  </si>
  <si>
    <t>Financiación y gasto público en cultura</t>
  </si>
  <si>
    <t>Equipos y accesorios</t>
  </si>
  <si>
    <t>Servicios culturales</t>
  </si>
  <si>
    <t>Libro y publicaciones periodicas</t>
  </si>
  <si>
    <t>Gasto medio por hogar</t>
  </si>
  <si>
    <t>Gasto medio por persona (Euros)</t>
  </si>
  <si>
    <t>Gasto medio por hogar (Euros)</t>
  </si>
  <si>
    <t>En porcentaje del gasto en el total de bienes y servicios</t>
  </si>
  <si>
    <t>Hogares</t>
  </si>
  <si>
    <t>VALORES ABSOLUTOS (millones de euros)</t>
  </si>
  <si>
    <t>En porcentaje de la población de cada comunidad autónoma</t>
  </si>
  <si>
    <t>En porcentaje respecto al total de viajes por ocio, recreo o vacaciones</t>
  </si>
  <si>
    <t>En porcentaje respecto al total de viajes</t>
  </si>
  <si>
    <t>VALORES ABSOLUTOS (miles)</t>
  </si>
  <si>
    <r>
      <t xml:space="preserve">             </t>
    </r>
    <r>
      <rPr>
        <b/>
        <sz val="9"/>
        <color theme="1"/>
        <rFont val="Arial"/>
        <family val="2"/>
      </rPr>
      <t/>
    </r>
  </si>
  <si>
    <r>
      <t xml:space="preserve">Viajes de residentes en España realizados principalmente por motivos culturales según destino. 2015 </t>
    </r>
    <r>
      <rPr>
        <b/>
        <vertAlign val="superscript"/>
        <sz val="9"/>
        <color theme="1"/>
        <rFont val="Arial"/>
        <family val="2"/>
      </rPr>
      <t>(1)</t>
    </r>
  </si>
  <si>
    <t>España</t>
  </si>
  <si>
    <t>Otros destinos</t>
  </si>
  <si>
    <t>VALORES ABSOLUTOS (Miles)</t>
  </si>
  <si>
    <r>
      <t xml:space="preserve">        </t>
    </r>
    <r>
      <rPr>
        <b/>
        <sz val="9"/>
        <color theme="1"/>
        <rFont val="Arial"/>
        <family val="2"/>
      </rPr>
      <t xml:space="preserve">Gasto total en viajes de residentes en España realizados principalmente por motivos culturales según comunidad autónoma de origen. 2015 </t>
    </r>
    <r>
      <rPr>
        <b/>
        <vertAlign val="superscript"/>
        <sz val="9"/>
        <color theme="1"/>
        <rFont val="Arial"/>
        <family val="2"/>
      </rPr>
      <t>(1)</t>
    </r>
  </si>
  <si>
    <t>En porcentaje respecto al gasto total en viajes</t>
  </si>
  <si>
    <t>Navarra (Com. Foral de)</t>
  </si>
  <si>
    <t>Fuente: Instituto Nacional de Estadística. Encuesta de Turismo de Residentes (ETR/FAMILITUR)</t>
  </si>
  <si>
    <r>
      <t xml:space="preserve">Gasto total en viajes de residentes en España realizados principalmente por motivos culturales según destino. 2015 </t>
    </r>
    <r>
      <rPr>
        <b/>
        <vertAlign val="superscript"/>
        <sz val="9"/>
        <color theme="1"/>
        <rFont val="Arial"/>
        <family val="2"/>
      </rPr>
      <t>(1)</t>
    </r>
  </si>
  <si>
    <t>En porcentaje respecto al gasto en viajes por ocio, recreo o vacaciones</t>
  </si>
  <si>
    <t>VALORES ABSOLUTOS(millones de €)</t>
  </si>
  <si>
    <t>POR VIAJE REALIZADO (€)</t>
  </si>
  <si>
    <t>POR HABITANTE (€)</t>
  </si>
  <si>
    <t>(En porcentaje de la población de cada colectivo)</t>
  </si>
  <si>
    <t>Museos</t>
  </si>
  <si>
    <t>Exposiciones</t>
  </si>
  <si>
    <t>Galerías de arte</t>
  </si>
  <si>
    <t xml:space="preserve">Andalucía </t>
  </si>
  <si>
    <t xml:space="preserve">Aragón </t>
  </si>
  <si>
    <t xml:space="preserve">Asturias (Principado de) </t>
  </si>
  <si>
    <t xml:space="preserve">Balears (Illes) </t>
  </si>
  <si>
    <t xml:space="preserve">Canarias </t>
  </si>
  <si>
    <t xml:space="preserve">Cantabria </t>
  </si>
  <si>
    <t xml:space="preserve">Castilla y León </t>
  </si>
  <si>
    <t xml:space="preserve">Castilla-La Mancha </t>
  </si>
  <si>
    <t xml:space="preserve">Cataluña </t>
  </si>
  <si>
    <t xml:space="preserve">Comunitat Valenciana </t>
  </si>
  <si>
    <t xml:space="preserve">Extremadura </t>
  </si>
  <si>
    <t xml:space="preserve">Galicia </t>
  </si>
  <si>
    <t xml:space="preserve">Murcia (Región de) </t>
  </si>
  <si>
    <t xml:space="preserve">Navarra (Comunidad Foral de) </t>
  </si>
  <si>
    <t xml:space="preserve">País Vasco </t>
  </si>
  <si>
    <t xml:space="preserve">Rioja (La) </t>
  </si>
  <si>
    <t xml:space="preserve">Ceuta y Melilla </t>
  </si>
  <si>
    <t xml:space="preserve"> (En porcentaje de la población de cada colectivo)</t>
  </si>
  <si>
    <t xml:space="preserve">Monumentos </t>
  </si>
  <si>
    <t>Yacimientos arqueológicos</t>
  </si>
  <si>
    <t>Fueron a una biblioteca</t>
  </si>
  <si>
    <t>Accedieron por internet</t>
  </si>
  <si>
    <t>Libros relacionados con la profesión o estudios</t>
  </si>
  <si>
    <t>Libros no relacionados con la profesión o estudios</t>
  </si>
  <si>
    <t>lector de libros digitales</t>
  </si>
  <si>
    <t>Otros</t>
  </si>
  <si>
    <t>En formato digital</t>
  </si>
  <si>
    <t>Directamente en internet</t>
  </si>
  <si>
    <t>Otros soportes móviles</t>
  </si>
  <si>
    <t>Teatro</t>
  </si>
  <si>
    <t>Opera</t>
  </si>
  <si>
    <t>Zarzuela</t>
  </si>
  <si>
    <t>Ballet/Danza</t>
  </si>
  <si>
    <t>Circo</t>
  </si>
  <si>
    <t xml:space="preserve">Madrid (Comunidad de) </t>
  </si>
  <si>
    <t>Suelen escuchar música</t>
  </si>
  <si>
    <t>Asistieron a conciertos de música clásica</t>
  </si>
  <si>
    <t>Asistieron a conciertos de música actual</t>
  </si>
  <si>
    <t>Escribir</t>
  </si>
  <si>
    <t>Dibujar o pintar</t>
  </si>
  <si>
    <t>Otras artes plásticas</t>
  </si>
  <si>
    <t>Hacer fotografía</t>
  </si>
  <si>
    <t>Hacer video</t>
  </si>
  <si>
    <t>Diseñar página web</t>
  </si>
  <si>
    <t>Hacer teatro</t>
  </si>
  <si>
    <t>Danza, ballet, baile</t>
  </si>
  <si>
    <t>Flamenco, baile español</t>
  </si>
  <si>
    <t>Tocar un instrumento</t>
  </si>
  <si>
    <t>Cantar en un coro</t>
  </si>
  <si>
    <t>Relacionados con la profesión o estudios</t>
  </si>
  <si>
    <t>No relacionados con profesión o estudios</t>
  </si>
  <si>
    <t>MÚSICA GRABADA</t>
  </si>
  <si>
    <t>VÍDEOS</t>
  </si>
  <si>
    <t>Compraron Sin marca en mercadillos o puestos ambulantes</t>
  </si>
  <si>
    <t>Descargaron gratuitamente de Internet</t>
  </si>
  <si>
    <t>Han utilizado el ordenador en los últimos tres meses</t>
  </si>
  <si>
    <t>Han utilizado Internet en los últimos tres meses</t>
  </si>
  <si>
    <t>(En porcentaje del total de personas de 16 a 74 años de cada colectivo)</t>
  </si>
  <si>
    <t xml:space="preserve">Personas según el uso de ordenador e Internet por comunidad autónoma </t>
  </si>
  <si>
    <t>Declarados</t>
  </si>
  <si>
    <t>Incoados</t>
  </si>
  <si>
    <t>Bienes inmuebles inscritos como BIC por CCAA</t>
  </si>
  <si>
    <t>Distribución porcentual</t>
  </si>
  <si>
    <t>Monumento</t>
  </si>
  <si>
    <t xml:space="preserve">Bienes inmuebles inscritos como Bienes de Interés Cultural según categoría por comunidad autónoma. 2015 </t>
  </si>
  <si>
    <t>Jardín histórico</t>
  </si>
  <si>
    <t>Conjunto histórico</t>
  </si>
  <si>
    <t>Sitio histórico</t>
  </si>
  <si>
    <t>Zona arqueológica</t>
  </si>
  <si>
    <t>No consta</t>
  </si>
  <si>
    <t>Grabado</t>
  </si>
  <si>
    <t>Pintura y dibujo</t>
  </si>
  <si>
    <t>Cultura</t>
  </si>
  <si>
    <t xml:space="preserve">Mobiliario </t>
  </si>
  <si>
    <t xml:space="preserve">Bienes muebles inscritos como Bienes de Interés Cultural y en el Inventario General según categoría por comunidad autónoma. 2015 </t>
  </si>
  <si>
    <t>Tapices y textiles</t>
  </si>
  <si>
    <t>Arqueología</t>
  </si>
  <si>
    <t>Instrumentales y musicales</t>
  </si>
  <si>
    <t>Instrumentos y maquinaria</t>
  </si>
  <si>
    <t>Etnografía</t>
  </si>
  <si>
    <t>Patrimonio documental</t>
  </si>
  <si>
    <t>Patrimonio bibliográfico</t>
  </si>
  <si>
    <t>LIBROS EN SOPORTE PAPEL</t>
  </si>
  <si>
    <t>LIBROS EN OTROS SOPORTES</t>
  </si>
  <si>
    <t xml:space="preserve">         </t>
  </si>
  <si>
    <t>Libros, en soporte papel y en otros soportes, inscritos en ISBN por comunidad autónoma</t>
  </si>
  <si>
    <t>LENGUA DE PUBLICACIÓN</t>
  </si>
  <si>
    <t>Castellano</t>
  </si>
  <si>
    <t>Catalán</t>
  </si>
  <si>
    <t>Gallego</t>
  </si>
  <si>
    <t>Euskera</t>
  </si>
  <si>
    <t>Valenciano</t>
  </si>
  <si>
    <t>Asturiano</t>
  </si>
  <si>
    <t>Aragonés</t>
  </si>
  <si>
    <t>Aranés</t>
  </si>
  <si>
    <t>Inglés</t>
  </si>
  <si>
    <t>Francés</t>
  </si>
  <si>
    <t>Italiano</t>
  </si>
  <si>
    <t>Alemán</t>
  </si>
  <si>
    <t>Portugués</t>
  </si>
  <si>
    <t>Multilingües</t>
  </si>
  <si>
    <t>Otras lenguas</t>
  </si>
  <si>
    <t>LENGUA TRADUCIDA</t>
  </si>
  <si>
    <t>Japonés</t>
  </si>
  <si>
    <t>Griego</t>
  </si>
  <si>
    <t>Latín</t>
  </si>
  <si>
    <t>Ruso</t>
  </si>
  <si>
    <t>Árabe</t>
  </si>
  <si>
    <t>Neerlandés</t>
  </si>
  <si>
    <t>No procede</t>
  </si>
  <si>
    <t xml:space="preserve">En soporte papel </t>
  </si>
  <si>
    <t>En otros soportes</t>
  </si>
  <si>
    <t>Distribución Porcentual</t>
  </si>
  <si>
    <t xml:space="preserve">          </t>
  </si>
  <si>
    <r>
      <t>L</t>
    </r>
    <r>
      <rPr>
        <b/>
        <sz val="8"/>
        <color theme="1"/>
        <rFont val="Lucida Sans"/>
        <family val="2"/>
      </rPr>
      <t>ibros en soporte papel y otros soportes, inscritos en ISBN, por lengua de publicación y lengua traducida</t>
    </r>
  </si>
  <si>
    <t>Libros, en soporte papel y en otros soportes, inscritos en ISBN según características por comunidad autónoma</t>
  </si>
  <si>
    <t>Primeras ediciones %</t>
  </si>
  <si>
    <t>Ecición publicada %</t>
  </si>
  <si>
    <t>Traducciones %</t>
  </si>
  <si>
    <t>No procede (prefijo colectivo)</t>
  </si>
  <si>
    <t xml:space="preserve">Editores con actividad y libros editados inscritos en ISBN por comunidad autónoma </t>
  </si>
  <si>
    <t>Libros inscritos en ISBN</t>
  </si>
  <si>
    <t>Producción media</t>
  </si>
  <si>
    <t xml:space="preserve">Editores </t>
  </si>
  <si>
    <t>Obras musicales</t>
  </si>
  <si>
    <t>Editores con actividad y obras musicales editadas inscritas en ISMN por naturaleza jurídica, tamaño del editor y comunidad autónoma</t>
  </si>
  <si>
    <t>Espacios escénicos teatrales estables por CCAA</t>
  </si>
  <si>
    <t>Por 100000 HAb</t>
  </si>
  <si>
    <t>Pública</t>
  </si>
  <si>
    <t>Privada</t>
  </si>
  <si>
    <t>consta</t>
  </si>
  <si>
    <t>Mixta</t>
  </si>
  <si>
    <t>Espacios escénicos estables teatrales según titularidad por comunidad autónoma. 2015</t>
  </si>
  <si>
    <t>TOTAL Menos</t>
  </si>
  <si>
    <t>de 50</t>
  </si>
  <si>
    <t>De 50</t>
  </si>
  <si>
    <t>a 100</t>
  </si>
  <si>
    <t>De 101</t>
  </si>
  <si>
    <t>a 200</t>
  </si>
  <si>
    <t>De 201</t>
  </si>
  <si>
    <t>a 500</t>
  </si>
  <si>
    <t>De 501</t>
  </si>
  <si>
    <t>a 1.000</t>
  </si>
  <si>
    <t>Más de</t>
  </si>
  <si>
    <t>No</t>
  </si>
  <si>
    <t>Salas de concierto por comunidad autónoma</t>
  </si>
  <si>
    <t>Por 100.000hab</t>
  </si>
  <si>
    <t xml:space="preserve">           </t>
  </si>
  <si>
    <t>Salas de concierto según titularidad por comunidad autónoma. 2015</t>
  </si>
  <si>
    <t>Compañías de teatro por comunidad autónoma</t>
  </si>
  <si>
    <t>Compañias de danza por CCAA</t>
  </si>
  <si>
    <t>Festivales de teatro por CCAA</t>
  </si>
  <si>
    <t>Festivales</t>
  </si>
  <si>
    <t>Festivales y concursos de jazz</t>
  </si>
  <si>
    <t>Concursos, festivales y otras actividades de música según tipo por comunidad autónoma. 2015</t>
  </si>
  <si>
    <t>Concursos</t>
  </si>
  <si>
    <t>Congresos y seminarios</t>
  </si>
  <si>
    <t>Entidades convocantes, ayudas y becas</t>
  </si>
  <si>
    <t>Festivales de Danza por CCAA</t>
  </si>
  <si>
    <t>Bandas</t>
  </si>
  <si>
    <t>Coros</t>
  </si>
  <si>
    <t>Orquestas de cámara</t>
  </si>
  <si>
    <t>Orquestas sinfónicas</t>
  </si>
  <si>
    <t xml:space="preserve">       </t>
  </si>
  <si>
    <t>Entidades musicales dedicadas a la interpretación según tipo por comunidad autónoma. 2015</t>
  </si>
  <si>
    <t>Castilla La Mancha</t>
  </si>
  <si>
    <t>Murcia (Región)</t>
  </si>
  <si>
    <t>Empresas productoras de cine con actividad por comunidad autónoma</t>
  </si>
  <si>
    <t>Cines y salas de exhibición por comunidad autónoma</t>
  </si>
  <si>
    <t>Cines</t>
  </si>
  <si>
    <t>Salas de Exhibición</t>
  </si>
  <si>
    <t>Salas por 100000 hab</t>
  </si>
  <si>
    <t>Castilla -La Mancha</t>
  </si>
  <si>
    <t>Películas exhibidas por CCAA</t>
  </si>
  <si>
    <t>En porcentaje sobre el total de películas exhibidas</t>
  </si>
  <si>
    <t xml:space="preserve">Espectadores según nacionalidad de la película por comunidad autónoma </t>
  </si>
  <si>
    <t>Españolas</t>
  </si>
  <si>
    <t>Valores absolutos (millones)</t>
  </si>
  <si>
    <t>Espectadores por sala</t>
  </si>
  <si>
    <t>Recaudación según nacionalidad de la película por CCAA</t>
  </si>
  <si>
    <t>Gasto medio por espectador (€)</t>
  </si>
  <si>
    <t>Gasto medio por habitante (€)</t>
  </si>
  <si>
    <t xml:space="preserve">Festivales españoles de cine por comunidad autónoma </t>
  </si>
  <si>
    <t xml:space="preserve">Valores absolutos </t>
  </si>
  <si>
    <t>Valores absolutos (miles)</t>
  </si>
  <si>
    <t>Porcentaje del total de empleo</t>
  </si>
  <si>
    <t>En determinadas actividades del comercio y alquiler</t>
  </si>
  <si>
    <t xml:space="preserve">Asturias </t>
  </si>
  <si>
    <t xml:space="preserve">Balears </t>
  </si>
  <si>
    <t xml:space="preserve">Madrid </t>
  </si>
  <si>
    <t xml:space="preserve">Navarra </t>
  </si>
  <si>
    <t>Total papel</t>
  </si>
  <si>
    <t xml:space="preserve">Total </t>
  </si>
  <si>
    <t>Total digital</t>
  </si>
  <si>
    <t>Baleares</t>
  </si>
  <si>
    <t xml:space="preserve">Baleares </t>
  </si>
  <si>
    <t>De cámara</t>
  </si>
  <si>
    <t xml:space="preserve"> Líricas</t>
  </si>
  <si>
    <t>Asturias</t>
  </si>
  <si>
    <t>Extranjeras</t>
  </si>
  <si>
    <t>        Personas que visitaron museos, exposiciones o galerías de arte en el último año según comunidad autónoma</t>
  </si>
  <si>
    <t>        Personas que visitaron monumentos o yacimientos arqueológicos en el último año según comunidad autónoma</t>
  </si>
  <si>
    <t>          Personas que fueron o accedieron por Internet a una biblioteca en el último año según comunidad autónoma</t>
  </si>
  <si>
    <t>          Personas que leyeron libros en el último año según motivo y comunidad autónoma (En porcentaje de la población de cada colectivo)</t>
  </si>
  <si>
    <t>         Personas que han leído libros en el último año según los formatos que suele utilizar y comunidad autónoma (En porcentaje de la población de cada colectivo)</t>
  </si>
  <si>
    <t>          Personas que fueron a espectáculos de artes escénicas en el último año según comunidad autónoma</t>
  </si>
  <si>
    <t>          Personas que suelen escuchar música o asistieron a conciertos en el último año según comunidad autónoma</t>
  </si>
  <si>
    <t>          Personas que realizaron actividades artísticas en el último año según comunidad autónoma</t>
  </si>
  <si>
    <t>          Personas que realizaron compras de libros en un trimestre según comunidad autónoma y motivos</t>
  </si>
  <si>
    <t>          Personas que realizaron compras de música grabada o vídeo en un trimestre según comunidad autónoma</t>
  </si>
  <si>
    <t>             Personas que obtuvieron música sin marca en mercadillos o puestos ambulantes o mediante descargas gratuitas de Internet en un trimestre según comunidad autónoma</t>
  </si>
  <si>
    <t>             Personas que obtuvieron vídeos sin marca en mercadillos o puestos ambulantes o mediante descargas gratuitas de Internet en un trimestre según comunidad autónoma</t>
  </si>
  <si>
    <t>ta</t>
  </si>
  <si>
    <t>Comunidad Autónoma</t>
  </si>
  <si>
    <t>Bibliotecas centrales</t>
  </si>
  <si>
    <t>Bibliotecas sucursales</t>
  </si>
  <si>
    <t>Bibliobuses</t>
  </si>
  <si>
    <t>Paradas de bibliobuses</t>
  </si>
  <si>
    <t>Comunidad de Madrid</t>
  </si>
  <si>
    <t>Comunidad Foral de Navarra</t>
  </si>
  <si>
    <t>Comunidad Valenciana</t>
  </si>
  <si>
    <t>Illes Balears</t>
  </si>
  <si>
    <t>La Rioja</t>
  </si>
  <si>
    <t>Principado de Asturias</t>
  </si>
  <si>
    <t>Región de Murcia</t>
  </si>
  <si>
    <t xml:space="preserve">TOTAL   </t>
  </si>
  <si>
    <t>Administración estatal</t>
  </si>
  <si>
    <t>Administración autonómica</t>
  </si>
  <si>
    <t>Administración local</t>
  </si>
  <si>
    <t>Bibliotecas</t>
  </si>
  <si>
    <t>Bibliotecas creadas</t>
  </si>
  <si>
    <t>Unidades administrativas</t>
  </si>
  <si>
    <t>Bibliotecas (PS fijos)</t>
  </si>
  <si>
    <t>Total bibliotecas</t>
  </si>
  <si>
    <t>Bibliotecas desaparecidas</t>
  </si>
  <si>
    <t>Municipios</t>
  </si>
  <si>
    <t>Municipios con punto de servicio</t>
  </si>
  <si>
    <t>Municipios con punto de servicio fijo</t>
  </si>
  <si>
    <t>Puntos de servicio fijo</t>
  </si>
  <si>
    <t>Municipios con punto de servicio móvil</t>
  </si>
  <si>
    <t>Municipios sin punto de servicio</t>
  </si>
  <si>
    <t>Municipios con punto de servicio fijo y móvil</t>
  </si>
  <si>
    <t>Total habitantes</t>
  </si>
  <si>
    <t>Habitantes con punto de servicio en su municipio</t>
  </si>
  <si>
    <t>Habitantes sin punto de serv. fijo o móvil en su municipio</t>
  </si>
  <si>
    <t>omunidad Autónoma</t>
  </si>
  <si>
    <t>Libros y folletos</t>
  </si>
  <si>
    <t>Manuscritos y documentos</t>
  </si>
  <si>
    <t>Documentos audiovisuales</t>
  </si>
  <si>
    <t>Documentos electrónicos</t>
  </si>
  <si>
    <t>Microformas</t>
  </si>
  <si>
    <t>Documentos cartográficos</t>
  </si>
  <si>
    <t>Música Impresa</t>
  </si>
  <si>
    <t>Documentos gráficos</t>
  </si>
  <si>
    <t>Colección (unidades físicas). 2015</t>
  </si>
  <si>
    <t>Bibliotecas, municipios y población por Comunidades Autónomas. 2015</t>
  </si>
  <si>
    <t>Colección (unidades físicas). Incorporaciones. 2015</t>
  </si>
  <si>
    <t>Colección (unidades físicas). Bajas. 2015</t>
  </si>
  <si>
    <t>Títulos de publicaciones seriadas (impresas y electrónicas). 2015</t>
  </si>
  <si>
    <t>Total títulos</t>
  </si>
  <si>
    <t>Títulos en curso</t>
  </si>
  <si>
    <t>Revistas</t>
  </si>
  <si>
    <t>Periódicos</t>
  </si>
  <si>
    <t>Títulos de publicaciones seriadas. Altas y bajas. 2015</t>
  </si>
  <si>
    <t>Nuevos títulos suscritos en el año</t>
  </si>
  <si>
    <t>Suscripciones canceladas en el año</t>
  </si>
  <si>
    <t>Publicaciones seriadas (títulos electrónicos). 2015</t>
  </si>
  <si>
    <t>Títulos electrónicos de publicaciones seriadas</t>
  </si>
  <si>
    <t>Visitas y usuarios inscritos. 2015</t>
  </si>
  <si>
    <t>Visitas</t>
  </si>
  <si>
    <t>Usuarios inscritos</t>
  </si>
  <si>
    <t>Nuevos usuarios</t>
  </si>
  <si>
    <t>Prestatarios activos</t>
  </si>
  <si>
    <t>Número de bibliotecas con servicio de préstamo de libros. 2015</t>
  </si>
  <si>
    <t>Total Bibliotecas</t>
  </si>
  <si>
    <t>Préstamo de libros</t>
  </si>
  <si>
    <t>Nº de Bibliotecas</t>
  </si>
  <si>
    <t>Sin respuesta</t>
  </si>
  <si>
    <t>unidad Autónoma</t>
  </si>
  <si>
    <t>Publicaciones seriadas</t>
  </si>
  <si>
    <t>Documentos sonoros</t>
  </si>
  <si>
    <t>Préstamo Interbibliotecario</t>
  </si>
  <si>
    <t>Nº Bibliotecas</t>
  </si>
  <si>
    <t>% de respuesta</t>
  </si>
  <si>
    <t>24.84%</t>
  </si>
  <si>
    <t>37.27%</t>
  </si>
  <si>
    <t>58.26%</t>
  </si>
  <si>
    <t>33.42%</t>
  </si>
  <si>
    <t>34.29%</t>
  </si>
  <si>
    <t>36.02%</t>
  </si>
  <si>
    <t>38.7%</t>
  </si>
  <si>
    <t>70.5%</t>
  </si>
  <si>
    <t>12.26%</t>
  </si>
  <si>
    <t>34.1%</t>
  </si>
  <si>
    <t>19.11%</t>
  </si>
  <si>
    <t>25.48%</t>
  </si>
  <si>
    <t>48.41%</t>
  </si>
  <si>
    <t>15.29%</t>
  </si>
  <si>
    <t>27.27%</t>
  </si>
  <si>
    <t>87.27%</t>
  </si>
  <si>
    <t>78.18%</t>
  </si>
  <si>
    <t>18.18%</t>
  </si>
  <si>
    <t>64.67%</t>
  </si>
  <si>
    <t>51.1%</t>
  </si>
  <si>
    <t>85.17%</t>
  </si>
  <si>
    <t>38.8%</t>
  </si>
  <si>
    <t>40.06%</t>
  </si>
  <si>
    <t>26.31%</t>
  </si>
  <si>
    <t>53.61%</t>
  </si>
  <si>
    <t>82.73%</t>
  </si>
  <si>
    <t>44.38%</t>
  </si>
  <si>
    <t>45.98%</t>
  </si>
  <si>
    <t>96.16%</t>
  </si>
  <si>
    <t>97.19%</t>
  </si>
  <si>
    <t>98.21%</t>
  </si>
  <si>
    <t>94.12%</t>
  </si>
  <si>
    <t>99.49%</t>
  </si>
  <si>
    <t>52.4%</t>
  </si>
  <si>
    <t>84.28%</t>
  </si>
  <si>
    <t>90.39%</t>
  </si>
  <si>
    <t>86.03%</t>
  </si>
  <si>
    <t>17.9%</t>
  </si>
  <si>
    <t>68.82%</t>
  </si>
  <si>
    <t>84.95%</t>
  </si>
  <si>
    <t>96.77%</t>
  </si>
  <si>
    <t>74.19%</t>
  </si>
  <si>
    <t>45.16%</t>
  </si>
  <si>
    <t>36.7%</t>
  </si>
  <si>
    <t>52.52%</t>
  </si>
  <si>
    <t>68.81%</t>
  </si>
  <si>
    <t>48.85%</t>
  </si>
  <si>
    <t>47.71%</t>
  </si>
  <si>
    <t>14.92%</t>
  </si>
  <si>
    <t>9.16%</t>
  </si>
  <si>
    <t>28.8%</t>
  </si>
  <si>
    <t>15.97%</t>
  </si>
  <si>
    <t>12.3%</t>
  </si>
  <si>
    <t>24.5%</t>
  </si>
  <si>
    <t>34.01%</t>
  </si>
  <si>
    <t>49.86%</t>
  </si>
  <si>
    <t>23.05%</t>
  </si>
  <si>
    <t>15.56%</t>
  </si>
  <si>
    <t>52.94%</t>
  </si>
  <si>
    <t>72.27%</t>
  </si>
  <si>
    <t>84.03%</t>
  </si>
  <si>
    <t>47.06%</t>
  </si>
  <si>
    <t>68.07%</t>
  </si>
  <si>
    <t>16.67%</t>
  </si>
  <si>
    <t>91.67%</t>
  </si>
  <si>
    <t>95.83%</t>
  </si>
  <si>
    <t>66.67%</t>
  </si>
  <si>
    <t>70.83%</t>
  </si>
  <si>
    <t>38.93%</t>
  </si>
  <si>
    <t>61.83%</t>
  </si>
  <si>
    <t>78.63%</t>
  </si>
  <si>
    <t>54.96%</t>
  </si>
  <si>
    <t>79.77%</t>
  </si>
  <si>
    <t>54.33%</t>
  </si>
  <si>
    <t>55.91%</t>
  </si>
  <si>
    <t>70.87%</t>
  </si>
  <si>
    <t>89.76%</t>
  </si>
  <si>
    <t>76.38%</t>
  </si>
  <si>
    <t>32.67%</t>
  </si>
  <si>
    <t>71.29%</t>
  </si>
  <si>
    <t>93.07%</t>
  </si>
  <si>
    <t>58.42%</t>
  </si>
  <si>
    <t>46.53%</t>
  </si>
  <si>
    <t>Libros</t>
  </si>
  <si>
    <t>Préstamos a usuarios. 2015</t>
  </si>
  <si>
    <t>Bib. españolas</t>
  </si>
  <si>
    <t>Bib. extranjeras</t>
  </si>
  <si>
    <t>Préstamos efectuados</t>
  </si>
  <si>
    <t>Préstamos recibidos</t>
  </si>
  <si>
    <t>Préstamo interbibliotecario. 2015</t>
  </si>
  <si>
    <t>Servicio de lectura</t>
  </si>
  <si>
    <t>Servicio infantil-juvenil</t>
  </si>
  <si>
    <t>Nº de bibliotecas</t>
  </si>
  <si>
    <t>90.06%</t>
  </si>
  <si>
    <t>88.89%</t>
  </si>
  <si>
    <t>84.08%</t>
  </si>
  <si>
    <t>94.55%</t>
  </si>
  <si>
    <t>91.48%</t>
  </si>
  <si>
    <t>78.6%</t>
  </si>
  <si>
    <t>95.7%</t>
  </si>
  <si>
    <t>2.29%</t>
  </si>
  <si>
    <t>68.85%</t>
  </si>
  <si>
    <t>91.35%</t>
  </si>
  <si>
    <t>78.15%</t>
  </si>
  <si>
    <t>88.93%</t>
  </si>
  <si>
    <t>90.1%</t>
  </si>
  <si>
    <t>Número de bibliotecas con servicio de lectura. 2015</t>
  </si>
  <si>
    <t>Hemeroteca</t>
  </si>
  <si>
    <t>Investigación y/o fondo local</t>
  </si>
  <si>
    <t>Audiovisuales</t>
  </si>
  <si>
    <t>Sonoros</t>
  </si>
  <si>
    <t>64.47%</t>
  </si>
  <si>
    <t>73.17%</t>
  </si>
  <si>
    <t>74.53%</t>
  </si>
  <si>
    <t>57.76%</t>
  </si>
  <si>
    <t>36.4%</t>
  </si>
  <si>
    <t>21.07%</t>
  </si>
  <si>
    <t>8.81%</t>
  </si>
  <si>
    <t>6.9%</t>
  </si>
  <si>
    <t>28.66%</t>
  </si>
  <si>
    <t>19.75%</t>
  </si>
  <si>
    <t>16.56%</t>
  </si>
  <si>
    <t>45.45%</t>
  </si>
  <si>
    <t>50.91%</t>
  </si>
  <si>
    <t>25.45%</t>
  </si>
  <si>
    <t>21.82%</t>
  </si>
  <si>
    <t>73.82%</t>
  </si>
  <si>
    <t>43.85%</t>
  </si>
  <si>
    <t>26.18%</t>
  </si>
  <si>
    <t>23.03%</t>
  </si>
  <si>
    <t>80.92%</t>
  </si>
  <si>
    <t>65.26%</t>
  </si>
  <si>
    <t>64.26%</t>
  </si>
  <si>
    <t>53.21%</t>
  </si>
  <si>
    <t>65.73%</t>
  </si>
  <si>
    <t>14.58%</t>
  </si>
  <si>
    <t>44.98%</t>
  </si>
  <si>
    <t>1.31%</t>
  </si>
  <si>
    <t>20.52%</t>
  </si>
  <si>
    <t>0.44%</t>
  </si>
  <si>
    <t>6.45%</t>
  </si>
  <si>
    <t>7.53%</t>
  </si>
  <si>
    <t>71.1%</t>
  </si>
  <si>
    <t>56.42%</t>
  </si>
  <si>
    <t>35.55%</t>
  </si>
  <si>
    <t>33.49%</t>
  </si>
  <si>
    <t>21.2%</t>
  </si>
  <si>
    <t>15.45%</t>
  </si>
  <si>
    <t>8.38%</t>
  </si>
  <si>
    <t>63.11%</t>
  </si>
  <si>
    <t>41.5%</t>
  </si>
  <si>
    <t>80.4%</t>
  </si>
  <si>
    <t>78.96%</t>
  </si>
  <si>
    <t>52.1%</t>
  </si>
  <si>
    <t>51.26%</t>
  </si>
  <si>
    <t>36.13%</t>
  </si>
  <si>
    <t>19.33%</t>
  </si>
  <si>
    <t>45.83%</t>
  </si>
  <si>
    <t>37.5%</t>
  </si>
  <si>
    <t>70.23%</t>
  </si>
  <si>
    <t>50.38%</t>
  </si>
  <si>
    <t>77.48%</t>
  </si>
  <si>
    <t>67.18%</t>
  </si>
  <si>
    <t>40.94%</t>
  </si>
  <si>
    <t>96.85%</t>
  </si>
  <si>
    <t>1.57%</t>
  </si>
  <si>
    <t>67.33%</t>
  </si>
  <si>
    <t>61.39%</t>
  </si>
  <si>
    <t>16.83%</t>
  </si>
  <si>
    <t>9.9%</t>
  </si>
  <si>
    <t>Número de bibliotecas con otros servicios (I). 2015</t>
  </si>
  <si>
    <t>Información y referencia</t>
  </si>
  <si>
    <t>Ofimática</t>
  </si>
  <si>
    <t>Servicio de copias</t>
  </si>
  <si>
    <t>Suministro electrónico de documentos</t>
  </si>
  <si>
    <t>81.99%</t>
  </si>
  <si>
    <t>92.67%</t>
  </si>
  <si>
    <t>0.99%</t>
  </si>
  <si>
    <t>56.89%</t>
  </si>
  <si>
    <t>54.79%</t>
  </si>
  <si>
    <t>47.51%</t>
  </si>
  <si>
    <t>0.38%</t>
  </si>
  <si>
    <t>70.7%</t>
  </si>
  <si>
    <t>61.78%</t>
  </si>
  <si>
    <t>32.48%</t>
  </si>
  <si>
    <t>2.55%</t>
  </si>
  <si>
    <t>76.36%</t>
  </si>
  <si>
    <t>49.09%</t>
  </si>
  <si>
    <t>56.36%</t>
  </si>
  <si>
    <t>7.27%</t>
  </si>
  <si>
    <t>84.23%</t>
  </si>
  <si>
    <t>42.9%</t>
  </si>
  <si>
    <t>21.77%</t>
  </si>
  <si>
    <t>5.68%</t>
  </si>
  <si>
    <t>74.3%</t>
  </si>
  <si>
    <t>64.86%</t>
  </si>
  <si>
    <t>8.03%</t>
  </si>
  <si>
    <t>81.33%</t>
  </si>
  <si>
    <t>21.99%</t>
  </si>
  <si>
    <t>0.26%</t>
  </si>
  <si>
    <t>21.83%</t>
  </si>
  <si>
    <t>99.13%</t>
  </si>
  <si>
    <t>25.81%</t>
  </si>
  <si>
    <t>2.15%</t>
  </si>
  <si>
    <t>93.12%</t>
  </si>
  <si>
    <t>43.58%</t>
  </si>
  <si>
    <t>30.5%</t>
  </si>
  <si>
    <t>0.23%</t>
  </si>
  <si>
    <t>59.95%</t>
  </si>
  <si>
    <t>27.49%</t>
  </si>
  <si>
    <t>31.94%</t>
  </si>
  <si>
    <t>5.5%</t>
  </si>
  <si>
    <t>86.17%</t>
  </si>
  <si>
    <t>95.39%</t>
  </si>
  <si>
    <t>68.01%</t>
  </si>
  <si>
    <t>78.99%</t>
  </si>
  <si>
    <t>66.39%</t>
  </si>
  <si>
    <t>40.34%</t>
  </si>
  <si>
    <t>8.4%</t>
  </si>
  <si>
    <t>79.17%</t>
  </si>
  <si>
    <t>41.67%</t>
  </si>
  <si>
    <t>54.17%</t>
  </si>
  <si>
    <t>4.17%</t>
  </si>
  <si>
    <t>76.34%</t>
  </si>
  <si>
    <t>64.89%</t>
  </si>
  <si>
    <t>75.95%</t>
  </si>
  <si>
    <t>38.55%</t>
  </si>
  <si>
    <t>99.21%</t>
  </si>
  <si>
    <t>10.24%</t>
  </si>
  <si>
    <t>29.92%</t>
  </si>
  <si>
    <t>91.09%</t>
  </si>
  <si>
    <t>57.43%</t>
  </si>
  <si>
    <t>28.71%</t>
  </si>
  <si>
    <t>12.87%</t>
  </si>
  <si>
    <t>Página web</t>
  </si>
  <si>
    <t>Catálogo en línea</t>
  </si>
  <si>
    <t>Servicio de Acceso Público a Internet</t>
  </si>
  <si>
    <t>WIFI</t>
  </si>
  <si>
    <t>41.12%</t>
  </si>
  <si>
    <t>82.36%</t>
  </si>
  <si>
    <t>82.86%</t>
  </si>
  <si>
    <t>83.11%</t>
  </si>
  <si>
    <t>45.59%</t>
  </si>
  <si>
    <t>83.91%</t>
  </si>
  <si>
    <t>65.13%</t>
  </si>
  <si>
    <t>54.78%</t>
  </si>
  <si>
    <t>80.25%</t>
  </si>
  <si>
    <t>66.88%</t>
  </si>
  <si>
    <t>54.55%</t>
  </si>
  <si>
    <t>52.73%</t>
  </si>
  <si>
    <t>67.27%</t>
  </si>
  <si>
    <t>28.08%</t>
  </si>
  <si>
    <t>83.28%</t>
  </si>
  <si>
    <t>20.08%</t>
  </si>
  <si>
    <t>75.3%</t>
  </si>
  <si>
    <t>90.76%</t>
  </si>
  <si>
    <t>76.91%</t>
  </si>
  <si>
    <t>99.74%</t>
  </si>
  <si>
    <t>85.68%</t>
  </si>
  <si>
    <t>32.31%</t>
  </si>
  <si>
    <t>58.95%</t>
  </si>
  <si>
    <t>85.15%</t>
  </si>
  <si>
    <t>64.63%</t>
  </si>
  <si>
    <t>46.24%</t>
  </si>
  <si>
    <t>80.65%</t>
  </si>
  <si>
    <t>97.85%</t>
  </si>
  <si>
    <t>36.56%</t>
  </si>
  <si>
    <t>44.95%</t>
  </si>
  <si>
    <t>91.97%</t>
  </si>
  <si>
    <t>88.07%</t>
  </si>
  <si>
    <t>6.02%</t>
  </si>
  <si>
    <t>87.43%</t>
  </si>
  <si>
    <t>75.92%</t>
  </si>
  <si>
    <t>84.73%</t>
  </si>
  <si>
    <t>54.62%</t>
  </si>
  <si>
    <t>61.34%</t>
  </si>
  <si>
    <t>87.39%</t>
  </si>
  <si>
    <t>42.37%</t>
  </si>
  <si>
    <t>56.87%</t>
  </si>
  <si>
    <t>91.6%</t>
  </si>
  <si>
    <t>82.06%</t>
  </si>
  <si>
    <t>55.12%</t>
  </si>
  <si>
    <t>74.02%</t>
  </si>
  <si>
    <t>69.29%</t>
  </si>
  <si>
    <t>55.45%</t>
  </si>
  <si>
    <t>98.02%</t>
  </si>
  <si>
    <t>70.3%</t>
  </si>
  <si>
    <t>65.35%</t>
  </si>
  <si>
    <t>Número de bibliotecas con servicios electrónicos. 2015</t>
  </si>
  <si>
    <t>Consultas</t>
  </si>
  <si>
    <t>Sesiones de internet</t>
  </si>
  <si>
    <t>Al catálogo</t>
  </si>
  <si>
    <t>A la página web</t>
  </si>
  <si>
    <t>A la colección electrónica</t>
  </si>
  <si>
    <t>En equipos de la biblioteca</t>
  </si>
  <si>
    <t>En equipos de los usuarios a través de WIFI</t>
  </si>
  <si>
    <t>Uso de los servicios electrónicos. 2015</t>
  </si>
  <si>
    <t>Número de bibliotecas con actividades culturales. 2015</t>
  </si>
  <si>
    <t>Asistentes</t>
  </si>
  <si>
    <t>Actividades culturales. 2015</t>
  </si>
  <si>
    <t>Nº Puestos de lectura</t>
  </si>
  <si>
    <t>Metros lineales de estantes ocupados por el fondo</t>
  </si>
  <si>
    <t>Fotocopiadoras</t>
  </si>
  <si>
    <t>Libre acceso</t>
  </si>
  <si>
    <t>Depósito</t>
  </si>
  <si>
    <t>Equipamiento no informático. 2015</t>
  </si>
  <si>
    <t>Ordenadores uso público</t>
  </si>
  <si>
    <t>Ordenadores con servicio de acceso público a internet</t>
  </si>
  <si>
    <t>Lectores e-book</t>
  </si>
  <si>
    <t>Equipamiento informático. 2015</t>
  </si>
  <si>
    <t>Bibliotecas con alguna función automatizada</t>
  </si>
  <si>
    <t>83.85%</t>
  </si>
  <si>
    <t>75.48%</t>
  </si>
  <si>
    <t>89.09%</t>
  </si>
  <si>
    <t>88.64%</t>
  </si>
  <si>
    <t>94.38%</t>
  </si>
  <si>
    <t>97.38%</t>
  </si>
  <si>
    <t>83.49%</t>
  </si>
  <si>
    <t>38.48%</t>
  </si>
  <si>
    <t>84.15%</t>
  </si>
  <si>
    <t>79.83%</t>
  </si>
  <si>
    <t>93.89%</t>
  </si>
  <si>
    <t>99.01%</t>
  </si>
  <si>
    <t>Número de bibliotecas automatizadas. 2015</t>
  </si>
  <si>
    <t>Bibliotecas por tipo de función automatizada</t>
  </si>
  <si>
    <t>Catalogación</t>
  </si>
  <si>
    <t>Préstamo</t>
  </si>
  <si>
    <t>OPAC</t>
  </si>
  <si>
    <t>Autopréstamo</t>
  </si>
  <si>
    <t>81.74%</t>
  </si>
  <si>
    <t>82.98%</t>
  </si>
  <si>
    <t>82.11%</t>
  </si>
  <si>
    <t>2.48%</t>
  </si>
  <si>
    <t>75.1%</t>
  </si>
  <si>
    <t>67.05%</t>
  </si>
  <si>
    <t>44.83%</t>
  </si>
  <si>
    <t>78.34%</t>
  </si>
  <si>
    <t>56.69%</t>
  </si>
  <si>
    <t>85.45%</t>
  </si>
  <si>
    <t>70.91%</t>
  </si>
  <si>
    <t>1.82%</t>
  </si>
  <si>
    <t>83.6%</t>
  </si>
  <si>
    <t>79.5%</t>
  </si>
  <si>
    <t>78.23%</t>
  </si>
  <si>
    <t>1.89%</t>
  </si>
  <si>
    <t>93.98%</t>
  </si>
  <si>
    <t>92.37%</t>
  </si>
  <si>
    <t>78.31%</t>
  </si>
  <si>
    <t>7.93%</t>
  </si>
  <si>
    <t>95.2%</t>
  </si>
  <si>
    <t>89.52%</t>
  </si>
  <si>
    <t>3.93%</t>
  </si>
  <si>
    <t>82.8%</t>
  </si>
  <si>
    <t>1.08%</t>
  </si>
  <si>
    <t>80.5%</t>
  </si>
  <si>
    <t>69.5%</t>
  </si>
  <si>
    <t>69.27%</t>
  </si>
  <si>
    <t>4.82%</t>
  </si>
  <si>
    <t>7.59%</t>
  </si>
  <si>
    <t>2.09%</t>
  </si>
  <si>
    <t>80.98%</t>
  </si>
  <si>
    <t>72.33%</t>
  </si>
  <si>
    <t>56.2%</t>
  </si>
  <si>
    <t>11.24%</t>
  </si>
  <si>
    <t>59.66%</t>
  </si>
  <si>
    <t>77.31%</t>
  </si>
  <si>
    <t>71.43%</t>
  </si>
  <si>
    <t>5.04%</t>
  </si>
  <si>
    <t>8.33%</t>
  </si>
  <si>
    <t>83.21%</t>
  </si>
  <si>
    <t>89.31%</t>
  </si>
  <si>
    <t>74.05%</t>
  </si>
  <si>
    <t>8.78%</t>
  </si>
  <si>
    <t>85.04%</t>
  </si>
  <si>
    <t>1.98%</t>
  </si>
  <si>
    <t>Número de bibliotecas por tipo de función automatizada (I). 2015</t>
  </si>
  <si>
    <t>Adquisiciones</t>
  </si>
  <si>
    <t>Estadísticas</t>
  </si>
  <si>
    <t>Préstamo interbibliotecario</t>
  </si>
  <si>
    <t>15.28%</t>
  </si>
  <si>
    <t>18.76%</t>
  </si>
  <si>
    <t>66.46%</t>
  </si>
  <si>
    <t>9.96%</t>
  </si>
  <si>
    <t>29.5%</t>
  </si>
  <si>
    <t>33.76%</t>
  </si>
  <si>
    <t>18.47%</t>
  </si>
  <si>
    <t>64.33%</t>
  </si>
  <si>
    <t>28.03%</t>
  </si>
  <si>
    <t>16.36%</t>
  </si>
  <si>
    <t>23.64%</t>
  </si>
  <si>
    <t>10.91%</t>
  </si>
  <si>
    <t>17.03%</t>
  </si>
  <si>
    <t>37.54%</t>
  </si>
  <si>
    <t>17.98%</t>
  </si>
  <si>
    <t>68.67%</t>
  </si>
  <si>
    <t>5.62%</t>
  </si>
  <si>
    <t>3.21%</t>
  </si>
  <si>
    <t>22.71%</t>
  </si>
  <si>
    <t>24.02%</t>
  </si>
  <si>
    <t>41.48%</t>
  </si>
  <si>
    <t>6.55%</t>
  </si>
  <si>
    <t>81.72%</t>
  </si>
  <si>
    <t>16.97%</t>
  </si>
  <si>
    <t>21.56%</t>
  </si>
  <si>
    <t>72.71%</t>
  </si>
  <si>
    <t>56.19%</t>
  </si>
  <si>
    <t>5.24%</t>
  </si>
  <si>
    <t>18.32%</t>
  </si>
  <si>
    <t>29.39%</t>
  </si>
  <si>
    <t>21.04%</t>
  </si>
  <si>
    <t>68.59%</t>
  </si>
  <si>
    <t>19.88%</t>
  </si>
  <si>
    <t>18.49%</t>
  </si>
  <si>
    <t>16.81%</t>
  </si>
  <si>
    <t>26.34%</t>
  </si>
  <si>
    <t>20.23%</t>
  </si>
  <si>
    <t>80.53%</t>
  </si>
  <si>
    <t>69.08%</t>
  </si>
  <si>
    <t>13.39%</t>
  </si>
  <si>
    <t>87.4%</t>
  </si>
  <si>
    <t>94.06%</t>
  </si>
  <si>
    <t>Títulos</t>
  </si>
  <si>
    <t>Ejemplares</t>
  </si>
  <si>
    <t>Registros automatizados. 2015</t>
  </si>
  <si>
    <t>Personal</t>
  </si>
  <si>
    <t>Instalaciones</t>
  </si>
  <si>
    <t>Automatización</t>
  </si>
  <si>
    <t>Gastos corrientes. 2015</t>
  </si>
  <si>
    <t>Administración Autonómica</t>
  </si>
  <si>
    <t>Administración Estatal</t>
  </si>
  <si>
    <t>Ayuntamiento</t>
  </si>
  <si>
    <t>Cabildo insular</t>
  </si>
  <si>
    <t>Consell insular</t>
  </si>
  <si>
    <t>Comarca</t>
  </si>
  <si>
    <t>Diputación</t>
  </si>
  <si>
    <t>Gastos corrientes por titularidad. 2015</t>
  </si>
  <si>
    <t>Solares y edificios</t>
  </si>
  <si>
    <t>Mobiliario</t>
  </si>
  <si>
    <t>Sistemas informáticos</t>
  </si>
  <si>
    <t>Gastos de inversión. 2015</t>
  </si>
  <si>
    <t>Gastos de inversión por titularidad. 2015</t>
  </si>
  <si>
    <t>Bibliotecarios profesionales</t>
  </si>
  <si>
    <t>Auxiliares de Biblioteca</t>
  </si>
  <si>
    <t>Personal Especializado</t>
  </si>
  <si>
    <t>Otro Personal</t>
  </si>
  <si>
    <t>Becarios</t>
  </si>
  <si>
    <t>Voluntarios</t>
  </si>
  <si>
    <t>Personas empleadas. 2015</t>
  </si>
  <si>
    <t>Personal en equivalente a tiempo completo. 2015</t>
  </si>
  <si>
    <t>Población servida por bibliobuses</t>
  </si>
  <si>
    <t>Número de paradas</t>
  </si>
  <si>
    <t>Bibliobuses por comunidad autónoma. 2015</t>
  </si>
  <si>
    <t>Doc. audiovisuales</t>
  </si>
  <si>
    <t>Doc. electrónicos</t>
  </si>
  <si>
    <t>Doc. cartográficos</t>
  </si>
  <si>
    <t>Doc. gráficos</t>
  </si>
  <si>
    <t>Doc. sonoros</t>
  </si>
  <si>
    <t>Internet</t>
  </si>
  <si>
    <t>Sin actividades</t>
  </si>
  <si>
    <t>Con actividadades</t>
  </si>
  <si>
    <t xml:space="preserve">Actividades </t>
  </si>
  <si>
    <t>Admón Autonómica</t>
  </si>
  <si>
    <t>Mante de colección</t>
  </si>
  <si>
    <t>Nacional</t>
  </si>
  <si>
    <t>Soporte, equipos y accesorios audiovisuales</t>
  </si>
  <si>
    <t>Registro Central</t>
  </si>
  <si>
    <t>Registros Territoriales</t>
  </si>
  <si>
    <t xml:space="preserve">Primeras inscripciones de derechos de propiedad intelectual realizadas en el Registro General de Propiedad Intelectual por tipo de registro </t>
  </si>
  <si>
    <t>Obras literarias y científicas</t>
  </si>
  <si>
    <t>Obras musicales, cinematográficas y audiovisuales</t>
  </si>
  <si>
    <t xml:space="preserve">Primeras inscripciones de derechos de propiedad intelectual realizadas en el Registro General de Propiedad Intelectual según clase por tipo de registro </t>
  </si>
  <si>
    <t xml:space="preserve">Otras </t>
  </si>
  <si>
    <t>Obras artísticas y técnica</t>
  </si>
  <si>
    <t>Ditribución porcentual</t>
  </si>
  <si>
    <t xml:space="preserve">Viajes de residentes en España realizados principalmente por motivos culturales según comunidad autónoma de origen. </t>
  </si>
  <si>
    <t>Europa (sin España)</t>
  </si>
  <si>
    <t>Resto</t>
  </si>
  <si>
    <t xml:space="preserve">Museos y Colecciones Museográficas censados por comunidad autónoma </t>
  </si>
  <si>
    <t>Por 100.000</t>
  </si>
  <si>
    <t>Museos y Colecciones Museográficas según tipología por comunidad autónoma. 2016</t>
  </si>
  <si>
    <t>Arqueológico</t>
  </si>
  <si>
    <t>Arte contemporanep</t>
  </si>
  <si>
    <t>Artes docorativas</t>
  </si>
  <si>
    <t>Bellas Artes</t>
  </si>
  <si>
    <t>Casa-Museo</t>
  </si>
  <si>
    <t>Ciencia y Tecnología</t>
  </si>
  <si>
    <t>c. Naturales e historia natural</t>
  </si>
  <si>
    <t>De sitio</t>
  </si>
  <si>
    <t>Especializado</t>
  </si>
  <si>
    <t>Etnografía y antropología</t>
  </si>
  <si>
    <t>General</t>
  </si>
  <si>
    <t xml:space="preserve">Historia </t>
  </si>
  <si>
    <t xml:space="preserve">Murcia </t>
  </si>
  <si>
    <t>Espacios escénicos estables teatrales según titularidad por comunidad autónoma. 2016</t>
  </si>
  <si>
    <t>,</t>
  </si>
  <si>
    <t>Salas de concierto según titularidad por comunidad autónoma. 2016</t>
  </si>
  <si>
    <t>Concursos, festivales y otras actividades de música según tipo por comunidad autónoma. 2016</t>
  </si>
  <si>
    <t>Entidades musicales dedicadas a la interpretación según tipo por comunidad autónoma. 2016</t>
  </si>
  <si>
    <t>Asistencia por habitante</t>
  </si>
  <si>
    <r>
      <t xml:space="preserve">Empleo medio anual cultural por comunidad autónoma </t>
    </r>
    <r>
      <rPr>
        <vertAlign val="superscript"/>
        <sz val="11"/>
        <color theme="1"/>
        <rFont val="Calibri"/>
        <family val="2"/>
        <scheme val="minor"/>
      </rPr>
      <t>(1)</t>
    </r>
  </si>
  <si>
    <t>        Empresas culturales según actividad económica principal por comunidad autónoma. 2015</t>
  </si>
  <si>
    <r>
      <t xml:space="preserve">        </t>
    </r>
    <r>
      <rPr>
        <sz val="10"/>
        <color theme="1"/>
        <rFont val="Calibri"/>
        <family val="2"/>
        <scheme val="minor"/>
      </rPr>
      <t>Gasto liquidado en cultura por la Administración Autonómica según destino del gasto por comunidad autónoma</t>
    </r>
  </si>
  <si>
    <r>
      <t xml:space="preserve">       </t>
    </r>
    <r>
      <rPr>
        <b/>
        <sz val="11"/>
        <color theme="1"/>
        <rFont val="Arial"/>
        <family val="2"/>
      </rPr>
      <t>Gasto en bienes y servicios culturales por comunidad autónoma</t>
    </r>
  </si>
  <si>
    <t>Personas que fueron al cine en el último año según comunidad autónoma</t>
  </si>
  <si>
    <t>           Espacios escénicos estables teatrales según aforo por comunidad autónoma. 2015</t>
  </si>
  <si>
    <t>           Espacios escénicos estables teatrales según aforo por comunidad autónoma. 2016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</si>
</sst>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b/>
      <sz val="7.5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6.5"/>
      <color theme="1"/>
      <name val="Arial"/>
      <family val="2"/>
    </font>
    <font>
      <sz val="8"/>
      <color theme="1"/>
      <name val="Bookman Old Style"/>
      <family val="1"/>
    </font>
    <font>
      <sz val="8"/>
      <color theme="1"/>
      <name val="Lucida Sans"/>
      <family val="2"/>
    </font>
    <font>
      <b/>
      <sz val="11"/>
      <color theme="1"/>
      <name val="Arial"/>
      <family val="2"/>
    </font>
    <font>
      <b/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vertAlign val="superscript"/>
      <sz val="9"/>
      <color theme="1"/>
      <name val="Arial"/>
      <family val="2"/>
    </font>
    <font>
      <sz val="8"/>
      <color theme="1"/>
      <name val="PMingLiU"/>
      <family val="1"/>
    </font>
    <font>
      <b/>
      <sz val="6"/>
      <color theme="1"/>
      <name val="Arial"/>
      <family val="2"/>
    </font>
    <font>
      <i/>
      <sz val="7"/>
      <color theme="1"/>
      <name val="Lucida Sans"/>
      <family val="2"/>
    </font>
    <font>
      <i/>
      <sz val="5.5"/>
      <color theme="1"/>
      <name val="Lucida Sans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b/>
      <sz val="8"/>
      <color theme="1"/>
      <name val="Lucida Sans"/>
      <family val="2"/>
    </font>
    <font>
      <sz val="9"/>
      <color theme="1"/>
      <name val="Calibri"/>
      <family val="2"/>
      <scheme val="minor"/>
    </font>
    <font>
      <sz val="8"/>
      <color theme="0"/>
      <name val="Bookman Old Style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PMingLiU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CCCCC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35">
    <xf numFmtId="0" fontId="0" fillId="0" borderId="0" xfId="0"/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6" fillId="0" borderId="3" xfId="0" applyFont="1" applyBorder="1" applyAlignment="1">
      <alignment horizontal="right" vertical="top" wrapText="1"/>
    </xf>
    <xf numFmtId="0" fontId="10" fillId="0" borderId="0" xfId="0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right" vertical="top" wrapText="1"/>
    </xf>
    <xf numFmtId="0" fontId="22" fillId="0" borderId="0" xfId="0" applyFont="1" applyAlignment="1">
      <alignment horizontal="left" vertical="top" wrapText="1" indent="1"/>
    </xf>
    <xf numFmtId="0" fontId="0" fillId="0" borderId="0" xfId="0" applyFont="1"/>
    <xf numFmtId="0" fontId="10" fillId="0" borderId="24" xfId="0" applyFont="1" applyBorder="1" applyAlignment="1">
      <alignment horizontal="left"/>
    </xf>
    <xf numFmtId="0" fontId="0" fillId="0" borderId="0" xfId="0" applyFill="1"/>
    <xf numFmtId="0" fontId="6" fillId="0" borderId="0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6" fillId="0" borderId="0" xfId="0" applyFont="1" applyFill="1" applyBorder="1" applyAlignment="1">
      <alignment vertical="top" wrapText="1"/>
    </xf>
    <xf numFmtId="3" fontId="0" fillId="0" borderId="0" xfId="0" applyNumberFormat="1" applyFont="1"/>
    <xf numFmtId="0" fontId="0" fillId="0" borderId="0" xfId="0" applyFont="1" applyBorder="1"/>
    <xf numFmtId="0" fontId="0" fillId="0" borderId="2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0" fillId="0" borderId="3" xfId="0" applyFont="1" applyBorder="1" applyAlignment="1">
      <alignment horizontal="right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 indent="1"/>
    </xf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left" indent="15"/>
    </xf>
    <xf numFmtId="0" fontId="22" fillId="0" borderId="25" xfId="0" applyFont="1" applyFill="1" applyBorder="1"/>
    <xf numFmtId="0" fontId="21" fillId="0" borderId="0" xfId="0" applyFont="1" applyFill="1" applyBorder="1" applyAlignment="1">
      <alignment horizontal="left" indent="5"/>
    </xf>
    <xf numFmtId="3" fontId="22" fillId="0" borderId="0" xfId="0" applyNumberFormat="1" applyFont="1" applyFill="1" applyBorder="1"/>
    <xf numFmtId="0" fontId="22" fillId="0" borderId="0" xfId="0" applyFont="1" applyFill="1" applyBorder="1" applyAlignment="1">
      <alignment horizontal="left" indent="5"/>
    </xf>
    <xf numFmtId="0" fontId="22" fillId="0" borderId="0" xfId="0" applyFont="1" applyFill="1" applyBorder="1" applyAlignment="1">
      <alignment horizontal="left" indent="4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center" vertical="top" wrapText="1"/>
    </xf>
    <xf numFmtId="3" fontId="22" fillId="0" borderId="0" xfId="0" applyNumberFormat="1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indent="7"/>
    </xf>
    <xf numFmtId="0" fontId="22" fillId="0" borderId="25" xfId="0" applyFont="1" applyFill="1" applyBorder="1" applyAlignment="1">
      <alignment horizontal="right" vertical="top" wrapText="1"/>
    </xf>
    <xf numFmtId="0" fontId="22" fillId="0" borderId="25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 vertical="top" wrapText="1" inden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 vertical="top" wrapText="1" indent="1"/>
    </xf>
    <xf numFmtId="0" fontId="2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6" fillId="0" borderId="0" xfId="0" applyFont="1" applyFill="1"/>
    <xf numFmtId="0" fontId="3" fillId="0" borderId="2" xfId="0" applyFont="1" applyFill="1" applyBorder="1" applyAlignment="1">
      <alignment horizontal="left" vertical="top" wrapText="1"/>
    </xf>
    <xf numFmtId="4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4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 indent="3"/>
    </xf>
    <xf numFmtId="0" fontId="1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2" fontId="10" fillId="0" borderId="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/>
    <xf numFmtId="2" fontId="0" fillId="0" borderId="0" xfId="0" applyNumberFormat="1" applyFont="1" applyFill="1" applyAlignment="1"/>
    <xf numFmtId="0" fontId="10" fillId="0" borderId="0" xfId="0" applyFont="1" applyFill="1" applyAlignment="1"/>
    <xf numFmtId="0" fontId="0" fillId="0" borderId="25" xfId="0" applyFont="1" applyFill="1" applyBorder="1" applyAlignment="1"/>
    <xf numFmtId="3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/>
    <xf numFmtId="0" fontId="0" fillId="0" borderId="0" xfId="0" applyFont="1" applyFill="1" applyBorder="1" applyAlignment="1">
      <alignment vertical="top" wrapText="1"/>
    </xf>
    <xf numFmtId="2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2" fontId="1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" fontId="0" fillId="0" borderId="0" xfId="0" applyNumberFormat="1" applyFont="1" applyFill="1" applyAlignment="1">
      <alignment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top" wrapText="1"/>
    </xf>
    <xf numFmtId="2" fontId="10" fillId="0" borderId="1" xfId="0" applyNumberFormat="1" applyFont="1" applyFill="1" applyBorder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0" fillId="0" borderId="2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 vertical="top" wrapText="1" indent="1"/>
    </xf>
    <xf numFmtId="0" fontId="23" fillId="0" borderId="0" xfId="0" applyFont="1" applyFill="1" applyAlignment="1">
      <alignment horizontal="left" vertical="top" wrapText="1" indent="2"/>
    </xf>
    <xf numFmtId="0" fontId="16" fillId="0" borderId="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3" fillId="0" borderId="2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 applyFill="1" applyAlignment="1">
      <alignment horizontal="right" indent="11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 indent="2"/>
    </xf>
    <xf numFmtId="0" fontId="5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 indent="2"/>
    </xf>
    <xf numFmtId="0" fontId="9" fillId="0" borderId="0" xfId="0" applyFont="1" applyFill="1" applyAlignment="1">
      <alignment horizontal="right" indent="7"/>
    </xf>
    <xf numFmtId="0" fontId="4" fillId="0" borderId="0" xfId="0" applyFont="1" applyFill="1" applyAlignment="1">
      <alignment horizontal="right" indent="7"/>
    </xf>
    <xf numFmtId="0" fontId="12" fillId="0" borderId="0" xfId="0" applyFont="1" applyFill="1" applyAlignment="1">
      <alignment horizontal="right" vertical="top" wrapText="1" indent="1"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indent="2"/>
    </xf>
    <xf numFmtId="0" fontId="12" fillId="0" borderId="2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 indent="1"/>
    </xf>
    <xf numFmtId="0" fontId="3" fillId="0" borderId="3" xfId="0" applyFont="1" applyFill="1" applyBorder="1" applyAlignment="1">
      <alignment horizontal="right" vertical="top" wrapText="1"/>
    </xf>
    <xf numFmtId="4" fontId="6" fillId="0" borderId="2" xfId="0" applyNumberFormat="1" applyFont="1" applyFill="1" applyBorder="1" applyAlignment="1">
      <alignment horizontal="right" vertical="top" wrapText="1" indent="1"/>
    </xf>
    <xf numFmtId="0" fontId="16" fillId="0" borderId="0" xfId="0" applyFont="1" applyFill="1" applyAlignment="1">
      <alignment horizontal="right" vertical="top" wrapText="1"/>
    </xf>
    <xf numFmtId="0" fontId="17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4" fontId="6" fillId="0" borderId="0" xfId="0" applyNumberFormat="1" applyFont="1" applyFill="1" applyAlignment="1">
      <alignment horizontal="right" vertical="top" wrapText="1" indent="1"/>
    </xf>
    <xf numFmtId="0" fontId="13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14" fillId="0" borderId="0" xfId="0" applyFont="1" applyFill="1" applyAlignment="1">
      <alignment horizontal="right" indent="5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indent="5"/>
    </xf>
    <xf numFmtId="0" fontId="4" fillId="0" borderId="0" xfId="0" applyFont="1" applyFill="1" applyAlignment="1">
      <alignment horizontal="right" indent="5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left"/>
    </xf>
    <xf numFmtId="0" fontId="25" fillId="0" borderId="0" xfId="0" applyFont="1" applyAlignment="1"/>
    <xf numFmtId="0" fontId="25" fillId="0" borderId="0" xfId="0" applyFont="1" applyAlignment="1">
      <alignment horizontal="left"/>
    </xf>
    <xf numFmtId="0" fontId="0" fillId="0" borderId="2" xfId="0" applyFont="1" applyBorder="1" applyAlignment="1">
      <alignment horizontal="righ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0" fillId="0" borderId="2" xfId="0" applyFont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right" vertical="top"/>
    </xf>
    <xf numFmtId="0" fontId="0" fillId="0" borderId="2" xfId="0" applyFont="1" applyBorder="1" applyAlignment="1">
      <alignment vertical="top"/>
    </xf>
    <xf numFmtId="0" fontId="26" fillId="0" borderId="0" xfId="0" applyFont="1" applyAlignment="1"/>
    <xf numFmtId="0" fontId="10" fillId="0" borderId="13" xfId="0" applyFont="1" applyBorder="1" applyAlignment="1"/>
    <xf numFmtId="0" fontId="0" fillId="0" borderId="13" xfId="0" applyFont="1" applyBorder="1" applyAlignment="1"/>
    <xf numFmtId="0" fontId="10" fillId="0" borderId="2" xfId="0" applyFont="1" applyBorder="1" applyAlignment="1"/>
    <xf numFmtId="0" fontId="0" fillId="0" borderId="3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/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Fill="1" applyBorder="1" applyAlignment="1">
      <alignment shrinkToFit="1"/>
    </xf>
    <xf numFmtId="0" fontId="10" fillId="0" borderId="0" xfId="0" applyFont="1" applyFill="1" applyBorder="1" applyAlignment="1">
      <alignment horizontal="left" vertical="top" shrinkToFit="1"/>
    </xf>
    <xf numFmtId="0" fontId="0" fillId="0" borderId="0" xfId="0" applyFont="1" applyFill="1" applyBorder="1" applyAlignment="1">
      <alignment horizontal="left" vertical="top" shrinkToFit="1"/>
    </xf>
    <xf numFmtId="0" fontId="25" fillId="0" borderId="0" xfId="0" applyFont="1" applyBorder="1" applyAlignment="1"/>
    <xf numFmtId="0" fontId="0" fillId="0" borderId="0" xfId="0" applyFont="1" applyFill="1" applyBorder="1" applyAlignment="1">
      <alignment shrinkToFit="1"/>
    </xf>
    <xf numFmtId="0" fontId="0" fillId="0" borderId="3" xfId="0" applyFont="1" applyBorder="1" applyAlignment="1">
      <alignment vertical="top"/>
    </xf>
    <xf numFmtId="0" fontId="0" fillId="0" borderId="3" xfId="0" applyFont="1" applyBorder="1" applyAlignment="1">
      <alignment horizontal="right" vertical="top"/>
    </xf>
    <xf numFmtId="0" fontId="0" fillId="2" borderId="0" xfId="0" applyFont="1" applyFill="1" applyAlignment="1"/>
    <xf numFmtId="0" fontId="25" fillId="0" borderId="0" xfId="0" applyFont="1" applyAlignment="1">
      <alignment horizontal="left" vertical="top"/>
    </xf>
    <xf numFmtId="0" fontId="0" fillId="3" borderId="0" xfId="0" applyFont="1" applyFill="1" applyAlignment="1"/>
    <xf numFmtId="0" fontId="10" fillId="0" borderId="3" xfId="0" applyFont="1" applyBorder="1" applyAlignment="1">
      <alignment horizontal="left" vertical="top"/>
    </xf>
    <xf numFmtId="0" fontId="0" fillId="0" borderId="0" xfId="0" applyBorder="1" applyAlignment="1">
      <alignment horizontal="right"/>
    </xf>
    <xf numFmtId="0" fontId="25" fillId="0" borderId="1" xfId="0" applyFont="1" applyBorder="1" applyAlignment="1">
      <alignment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27" fillId="0" borderId="0" xfId="0" applyFont="1"/>
    <xf numFmtId="0" fontId="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3" fontId="0" fillId="0" borderId="0" xfId="0" applyNumberFormat="1" applyFont="1" applyFill="1"/>
    <xf numFmtId="3" fontId="0" fillId="0" borderId="2" xfId="0" applyNumberFormat="1" applyFont="1" applyBorder="1" applyAlignment="1">
      <alignment vertical="top"/>
    </xf>
    <xf numFmtId="9" fontId="0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 wrapText="1"/>
    </xf>
    <xf numFmtId="9" fontId="0" fillId="0" borderId="0" xfId="0" applyNumberFormat="1" applyFont="1" applyFill="1" applyBorder="1" applyAlignment="1">
      <alignment horizontal="right"/>
    </xf>
    <xf numFmtId="0" fontId="0" fillId="0" borderId="17" xfId="0" applyFont="1" applyBorder="1"/>
    <xf numFmtId="3" fontId="0" fillId="0" borderId="17" xfId="0" applyNumberFormat="1" applyFont="1" applyBorder="1" applyAlignment="1">
      <alignment horizontal="right"/>
    </xf>
    <xf numFmtId="10" fontId="0" fillId="0" borderId="17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 vertical="top"/>
    </xf>
    <xf numFmtId="3" fontId="0" fillId="0" borderId="0" xfId="0" applyNumberFormat="1" applyFont="1" applyFill="1" applyAlignment="1">
      <alignment horizontal="right" vertical="top"/>
    </xf>
    <xf numFmtId="0" fontId="0" fillId="0" borderId="17" xfId="0" applyFont="1" applyBorder="1" applyAlignment="1">
      <alignment horizontal="left"/>
    </xf>
    <xf numFmtId="3" fontId="0" fillId="0" borderId="17" xfId="0" applyNumberFormat="1" applyFont="1" applyBorder="1" applyAlignment="1">
      <alignment horizontal="right" vertical="top"/>
    </xf>
    <xf numFmtId="3" fontId="0" fillId="0" borderId="17" xfId="0" applyNumberFormat="1" applyFont="1" applyBorder="1"/>
    <xf numFmtId="9" fontId="0" fillId="0" borderId="0" xfId="0" applyNumberFormat="1" applyFont="1" applyAlignment="1">
      <alignment horizontal="right" vertical="top"/>
    </xf>
    <xf numFmtId="10" fontId="0" fillId="0" borderId="17" xfId="0" applyNumberFormat="1" applyFont="1" applyBorder="1" applyAlignment="1">
      <alignment horizontal="right" vertical="top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 wrapText="1"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 horizontal="right" wrapText="1"/>
    </xf>
    <xf numFmtId="10" fontId="0" fillId="0" borderId="17" xfId="0" applyNumberFormat="1" applyFont="1" applyBorder="1" applyAlignment="1">
      <alignment horizontal="right" wrapText="1"/>
    </xf>
    <xf numFmtId="3" fontId="0" fillId="0" borderId="0" xfId="0" applyNumberFormat="1" applyFont="1" applyAlignment="1"/>
    <xf numFmtId="3" fontId="0" fillId="0" borderId="0" xfId="0" applyNumberFormat="1" applyFont="1" applyAlignment="1">
      <alignment vertical="top"/>
    </xf>
    <xf numFmtId="3" fontId="0" fillId="0" borderId="0" xfId="0" applyNumberFormat="1" applyFont="1" applyFill="1" applyAlignment="1">
      <alignment vertical="top"/>
    </xf>
    <xf numFmtId="3" fontId="0" fillId="0" borderId="17" xfId="0" applyNumberFormat="1" applyFont="1" applyBorder="1" applyAlignment="1">
      <alignment vertical="top"/>
    </xf>
    <xf numFmtId="0" fontId="10" fillId="0" borderId="0" xfId="0" applyFont="1" applyBorder="1" applyAlignment="1">
      <alignment horizontal="right" vertical="top"/>
    </xf>
    <xf numFmtId="4" fontId="0" fillId="0" borderId="0" xfId="0" applyNumberFormat="1" applyFont="1"/>
    <xf numFmtId="4" fontId="0" fillId="0" borderId="17" xfId="0" applyNumberFormat="1" applyFont="1" applyBorder="1"/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/>
    <xf numFmtId="3" fontId="0" fillId="0" borderId="17" xfId="0" applyNumberFormat="1" applyFont="1" applyFill="1" applyBorder="1"/>
    <xf numFmtId="20" fontId="0" fillId="0" borderId="0" xfId="0" applyNumberFormat="1" applyFont="1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left" vertical="top" wrapText="1" indent="1"/>
    </xf>
    <xf numFmtId="0" fontId="2" fillId="0" borderId="0" xfId="0" applyFont="1" applyFill="1" applyAlignment="1">
      <alignment vertical="top" wrapText="1"/>
    </xf>
    <xf numFmtId="3" fontId="6" fillId="0" borderId="0" xfId="0" applyNumberFormat="1" applyFont="1" applyFill="1" applyAlignment="1">
      <alignment vertical="top" wrapText="1"/>
    </xf>
    <xf numFmtId="3" fontId="6" fillId="0" borderId="0" xfId="0" applyNumberFormat="1" applyFont="1" applyFill="1" applyAlignment="1">
      <alignment horizontal="left" vertical="top" wrapText="1" indent="1"/>
    </xf>
    <xf numFmtId="3" fontId="6" fillId="0" borderId="2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0" xfId="0" applyFill="1" applyAlignment="1"/>
    <xf numFmtId="0" fontId="3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13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3" fontId="0" fillId="0" borderId="9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3" fontId="6" fillId="0" borderId="2" xfId="0" applyNumberFormat="1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righ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16" fillId="0" borderId="0" xfId="0" applyFont="1" applyFill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2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16" fillId="0" borderId="2" xfId="0" applyFont="1" applyFill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0" fillId="0" borderId="0" xfId="0" applyNumberFormat="1" applyFont="1" applyFill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/>
    <xf numFmtId="0" fontId="22" fillId="0" borderId="0" xfId="0" applyFont="1" applyFill="1" applyAlignment="1"/>
    <xf numFmtId="0" fontId="0" fillId="0" borderId="3" xfId="0" applyFont="1" applyFill="1" applyBorder="1" applyAlignment="1">
      <alignment horizontal="right" vertical="top"/>
    </xf>
    <xf numFmtId="3" fontId="0" fillId="0" borderId="3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left" vertical="top"/>
    </xf>
    <xf numFmtId="0" fontId="0" fillId="0" borderId="2" xfId="0" applyFont="1" applyFill="1" applyBorder="1" applyAlignment="1">
      <alignment horizontal="right" vertical="top"/>
    </xf>
    <xf numFmtId="3" fontId="0" fillId="0" borderId="2" xfId="0" applyNumberFormat="1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right"/>
    </xf>
    <xf numFmtId="0" fontId="22" fillId="0" borderId="3" xfId="0" applyFont="1" applyFill="1" applyBorder="1" applyAlignment="1">
      <alignment horizontal="right" vertical="top"/>
    </xf>
    <xf numFmtId="3" fontId="22" fillId="0" borderId="3" xfId="0" applyNumberFormat="1" applyFont="1" applyFill="1" applyBorder="1" applyAlignment="1">
      <alignment horizontal="right" vertical="top"/>
    </xf>
    <xf numFmtId="0" fontId="22" fillId="0" borderId="1" xfId="0" applyFont="1" applyFill="1" applyBorder="1" applyAlignment="1">
      <alignment horizontal="right" vertical="top"/>
    </xf>
    <xf numFmtId="0" fontId="22" fillId="0" borderId="0" xfId="0" applyFont="1" applyFill="1" applyAlignment="1">
      <alignment horizontal="right" vertical="top"/>
    </xf>
    <xf numFmtId="0" fontId="22" fillId="0" borderId="2" xfId="0" applyFont="1" applyFill="1" applyBorder="1" applyAlignment="1">
      <alignment horizontal="right" vertical="top"/>
    </xf>
    <xf numFmtId="0" fontId="21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21" fillId="0" borderId="2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right" vertical="top"/>
    </xf>
    <xf numFmtId="0" fontId="0" fillId="0" borderId="0" xfId="0" applyFont="1" applyFill="1" applyAlignment="1">
      <alignment horizontal="right"/>
    </xf>
    <xf numFmtId="0" fontId="10" fillId="0" borderId="2" xfId="0" applyFont="1" applyFill="1" applyBorder="1" applyAlignment="1">
      <alignment horizontal="right" vertical="top"/>
    </xf>
    <xf numFmtId="3" fontId="10" fillId="0" borderId="2" xfId="0" applyNumberFormat="1" applyFont="1" applyFill="1" applyBorder="1" applyAlignment="1">
      <alignment horizontal="right" vertical="top"/>
    </xf>
    <xf numFmtId="3" fontId="0" fillId="0" borderId="0" xfId="0" applyNumberFormat="1" applyFont="1" applyFill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5" xfId="0" applyFill="1" applyBorder="1"/>
    <xf numFmtId="0" fontId="0" fillId="0" borderId="0" xfId="0" applyFill="1" applyAlignment="1">
      <alignment horizontal="center"/>
    </xf>
    <xf numFmtId="0" fontId="0" fillId="0" borderId="2" xfId="0" applyFill="1" applyBorder="1" applyAlignment="1"/>
    <xf numFmtId="3" fontId="6" fillId="0" borderId="1" xfId="0" applyNumberFormat="1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3" fontId="6" fillId="0" borderId="0" xfId="0" applyNumberFormat="1" applyFont="1" applyFill="1"/>
    <xf numFmtId="0" fontId="6" fillId="0" borderId="27" xfId="0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horizontal="left" vertical="top" wrapText="1"/>
    </xf>
    <xf numFmtId="3" fontId="6" fillId="0" borderId="14" xfId="0" applyNumberFormat="1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horizontal="right" vertical="top" wrapText="1"/>
    </xf>
    <xf numFmtId="0" fontId="1" fillId="0" borderId="15" xfId="0" applyFont="1" applyFill="1" applyBorder="1" applyAlignment="1">
      <alignment horizontal="left" vertical="top" wrapText="1"/>
    </xf>
    <xf numFmtId="3" fontId="6" fillId="0" borderId="15" xfId="0" applyNumberFormat="1" applyFont="1" applyFill="1" applyBorder="1" applyAlignment="1">
      <alignment horizontal="right" vertical="top" wrapText="1"/>
    </xf>
    <xf numFmtId="0" fontId="6" fillId="0" borderId="15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right" vertical="top" wrapText="1"/>
    </xf>
    <xf numFmtId="0" fontId="6" fillId="0" borderId="26" xfId="0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right" vertical="top" wrapText="1"/>
    </xf>
    <xf numFmtId="0" fontId="6" fillId="0" borderId="8" xfId="0" applyFont="1" applyFill="1" applyBorder="1" applyAlignment="1">
      <alignment horizontal="right" vertical="top" wrapText="1"/>
    </xf>
    <xf numFmtId="0" fontId="19" fillId="0" borderId="1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 indent="1"/>
    </xf>
    <xf numFmtId="0" fontId="20" fillId="0" borderId="21" xfId="0" applyFont="1" applyFill="1" applyBorder="1" applyAlignment="1">
      <alignment horizontal="right" vertical="top" wrapText="1"/>
    </xf>
    <xf numFmtId="0" fontId="20" fillId="0" borderId="26" xfId="0" applyFont="1" applyFill="1" applyBorder="1" applyAlignment="1">
      <alignment horizontal="right" vertical="top" wrapText="1"/>
    </xf>
    <xf numFmtId="0" fontId="20" fillId="0" borderId="9" xfId="0" applyFont="1" applyFill="1" applyBorder="1" applyAlignment="1">
      <alignment horizontal="right" vertical="top" wrapText="1"/>
    </xf>
    <xf numFmtId="0" fontId="20" fillId="0" borderId="8" xfId="0" applyFont="1" applyFill="1" applyBorder="1" applyAlignment="1">
      <alignment horizontal="right" vertical="top" wrapText="1"/>
    </xf>
    <xf numFmtId="0" fontId="19" fillId="0" borderId="7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right" vertical="top" wrapText="1"/>
    </xf>
    <xf numFmtId="0" fontId="6" fillId="0" borderId="28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right" vertical="top" wrapText="1"/>
    </xf>
    <xf numFmtId="0" fontId="0" fillId="0" borderId="0" xfId="0" applyFill="1" applyBorder="1" applyAlignment="1"/>
    <xf numFmtId="0" fontId="6" fillId="0" borderId="3" xfId="0" applyFont="1" applyFill="1" applyBorder="1" applyAlignment="1">
      <alignment horizontal="right" vertical="top" wrapText="1" indent="1"/>
    </xf>
    <xf numFmtId="0" fontId="10" fillId="0" borderId="2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3" fontId="6" fillId="0" borderId="0" xfId="0" applyNumberFormat="1" applyFont="1" applyFill="1" applyBorder="1" applyAlignment="1">
      <alignment vertical="top" wrapText="1"/>
    </xf>
    <xf numFmtId="0" fontId="0" fillId="0" borderId="15" xfId="0" applyFill="1" applyBorder="1" applyAlignment="1">
      <alignment horizontal="right"/>
    </xf>
    <xf numFmtId="0" fontId="19" fillId="0" borderId="12" xfId="0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0" fontId="22" fillId="0" borderId="2" xfId="0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21" fillId="0" borderId="0" xfId="0" applyFont="1" applyFill="1" applyAlignment="1">
      <alignment vertical="top"/>
    </xf>
    <xf numFmtId="0" fontId="21" fillId="0" borderId="2" xfId="0" applyFont="1" applyFill="1" applyBorder="1" applyAlignment="1">
      <alignment vertical="top"/>
    </xf>
    <xf numFmtId="0" fontId="0" fillId="0" borderId="13" xfId="0" applyFont="1" applyFill="1" applyBorder="1"/>
    <xf numFmtId="0" fontId="0" fillId="0" borderId="2" xfId="0" applyFont="1" applyFill="1" applyBorder="1" applyAlignment="1">
      <alignment horizontal="left" vertical="top" wrapText="1" indent="4"/>
    </xf>
    <xf numFmtId="0" fontId="0" fillId="0" borderId="2" xfId="0" applyFont="1" applyFill="1" applyBorder="1" applyAlignment="1">
      <alignment horizontal="left" vertical="top" wrapText="1" indent="2"/>
    </xf>
    <xf numFmtId="0" fontId="0" fillId="0" borderId="13" xfId="0" applyFont="1" applyFill="1" applyBorder="1" applyAlignment="1">
      <alignment horizontal="left" vertical="top" wrapText="1"/>
    </xf>
    <xf numFmtId="0" fontId="0" fillId="0" borderId="29" xfId="0" applyFont="1" applyFill="1" applyBorder="1"/>
    <xf numFmtId="3" fontId="0" fillId="0" borderId="29" xfId="0" applyNumberFormat="1" applyFont="1" applyFill="1" applyBorder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left" indent="5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2" xfId="0" applyFont="1" applyFill="1" applyBorder="1" applyAlignment="1">
      <alignment horizontal="left" vertical="top" wrapText="1" indent="3"/>
    </xf>
    <xf numFmtId="0" fontId="0" fillId="0" borderId="0" xfId="0" applyFont="1" applyFill="1" applyAlignment="1">
      <alignment horizontal="left" vertical="top" wrapText="1" indent="2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vertical="top" wrapText="1" indent="4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indent="3"/>
    </xf>
    <xf numFmtId="0" fontId="0" fillId="0" borderId="13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 indent="2"/>
    </xf>
    <xf numFmtId="0" fontId="25" fillId="0" borderId="0" xfId="0" applyFont="1" applyFill="1" applyAlignment="1"/>
    <xf numFmtId="0" fontId="10" fillId="0" borderId="29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327E"/>
      <color rgb="FFAF1B9D"/>
      <color rgb="FFEA22A7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n-US" sz="1200"/>
              <a:t>Compañías de Teatro</a:t>
            </a:r>
          </a:p>
        </c:rich>
      </c:tx>
      <c:layout>
        <c:manualLayout>
          <c:xMode val="edge"/>
          <c:yMode val="edge"/>
          <c:x val="0.34941666666666904"/>
          <c:y val="4.1666666666666664E-2"/>
        </c:manualLayout>
      </c:layout>
      <c:overlay val="1"/>
    </c:title>
    <c:plotArea>
      <c:layout/>
      <c:lineChart>
        <c:grouping val="standard"/>
        <c:ser>
          <c:idx val="0"/>
          <c:order val="0"/>
          <c:tx>
            <c:v>Aragón</c:v>
          </c:tx>
          <c:cat>
            <c:numRef>
              <c:f>'AAEE y Musicales'!$B$154:$G$154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'AAEE y Musicales'!$B$159:$G$159</c:f>
              <c:numCache>
                <c:formatCode>General</c:formatCode>
                <c:ptCount val="6"/>
                <c:pt idx="0">
                  <c:v>97</c:v>
                </c:pt>
                <c:pt idx="1">
                  <c:v>91</c:v>
                </c:pt>
                <c:pt idx="2">
                  <c:v>87</c:v>
                </c:pt>
                <c:pt idx="3">
                  <c:v>102</c:v>
                </c:pt>
                <c:pt idx="4">
                  <c:v>101</c:v>
                </c:pt>
                <c:pt idx="5">
                  <c:v>103</c:v>
                </c:pt>
              </c:numCache>
            </c:numRef>
          </c:val>
        </c:ser>
        <c:ser>
          <c:idx val="1"/>
          <c:order val="1"/>
          <c:tx>
            <c:v>Asturias</c:v>
          </c:tx>
          <c:cat>
            <c:numRef>
              <c:f>'AAEE y Musicales'!$B$154:$G$154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'AAEE y Musicales'!$B$160:$G$160</c:f>
              <c:numCache>
                <c:formatCode>General</c:formatCode>
                <c:ptCount val="6"/>
                <c:pt idx="0">
                  <c:v>76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  <c:pt idx="4">
                  <c:v>73</c:v>
                </c:pt>
                <c:pt idx="5">
                  <c:v>77</c:v>
                </c:pt>
              </c:numCache>
            </c:numRef>
          </c:val>
        </c:ser>
        <c:ser>
          <c:idx val="2"/>
          <c:order val="2"/>
          <c:tx>
            <c:v>Baleares</c:v>
          </c:tx>
          <c:cat>
            <c:numRef>
              <c:f>'AAEE y Musicales'!$B$154:$G$154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'AAEE y Musicales'!$B$161:$G$161</c:f>
              <c:numCache>
                <c:formatCode>General</c:formatCode>
                <c:ptCount val="6"/>
                <c:pt idx="0">
                  <c:v>101</c:v>
                </c:pt>
                <c:pt idx="1">
                  <c:v>79</c:v>
                </c:pt>
                <c:pt idx="2">
                  <c:v>79</c:v>
                </c:pt>
                <c:pt idx="3">
                  <c:v>77</c:v>
                </c:pt>
                <c:pt idx="4">
                  <c:v>80</c:v>
                </c:pt>
                <c:pt idx="5">
                  <c:v>81</c:v>
                </c:pt>
              </c:numCache>
            </c:numRef>
          </c:val>
        </c:ser>
        <c:ser>
          <c:idx val="3"/>
          <c:order val="3"/>
          <c:tx>
            <c:v>Extremadura</c:v>
          </c:tx>
          <c:spPr>
            <a:ln>
              <a:solidFill>
                <a:srgbClr val="DA327E"/>
              </a:solidFill>
            </a:ln>
          </c:spPr>
          <c:marker>
            <c:symbol val="circle"/>
            <c:size val="7"/>
            <c:spPr>
              <a:solidFill>
                <a:srgbClr val="DA327E"/>
              </a:solidFill>
              <a:ln>
                <a:solidFill>
                  <a:srgbClr val="DA327E"/>
                </a:solidFill>
              </a:ln>
            </c:spPr>
          </c:marker>
          <c:cat>
            <c:numRef>
              <c:f>'AAEE y Musicales'!$B$154:$G$154</c:f>
              <c:numCache>
                <c:formatCode>General</c:formatCode>
                <c:ptCount val="6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</c:numCache>
            </c:numRef>
          </c:cat>
          <c:val>
            <c:numRef>
              <c:f>'AAEE y Musicales'!$B$168:$G$168</c:f>
              <c:numCache>
                <c:formatCode>General</c:formatCode>
                <c:ptCount val="6"/>
                <c:pt idx="0">
                  <c:v>84</c:v>
                </c:pt>
                <c:pt idx="1">
                  <c:v>75</c:v>
                </c:pt>
                <c:pt idx="2">
                  <c:v>76</c:v>
                </c:pt>
                <c:pt idx="3">
                  <c:v>81</c:v>
                </c:pt>
                <c:pt idx="4">
                  <c:v>80</c:v>
                </c:pt>
                <c:pt idx="5">
                  <c:v>80</c:v>
                </c:pt>
              </c:numCache>
            </c:numRef>
          </c:val>
        </c:ser>
        <c:marker val="1"/>
        <c:axId val="89896448"/>
        <c:axId val="89898368"/>
      </c:lineChart>
      <c:catAx>
        <c:axId val="89896448"/>
        <c:scaling>
          <c:orientation val="minMax"/>
        </c:scaling>
        <c:axPos val="b"/>
        <c:numFmt formatCode="General" sourceLinked="1"/>
        <c:tickLblPos val="nextTo"/>
        <c:crossAx val="89898368"/>
        <c:crosses val="autoZero"/>
        <c:auto val="1"/>
        <c:lblAlgn val="ctr"/>
        <c:lblOffset val="100"/>
      </c:catAx>
      <c:valAx>
        <c:axId val="89898368"/>
        <c:scaling>
          <c:orientation val="minMax"/>
        </c:scaling>
        <c:axPos val="l"/>
        <c:majorGridlines/>
        <c:numFmt formatCode="General" sourceLinked="1"/>
        <c:tickLblPos val="nextTo"/>
        <c:crossAx val="89896448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 sz="1200"/>
              <a:t>Actividades</a:t>
            </a:r>
            <a:r>
              <a:rPr lang="es-ES" sz="1200" baseline="0"/>
              <a:t> musicales por CCAA 2016</a:t>
            </a:r>
            <a:endParaRPr lang="es-ES" sz="1200"/>
          </a:p>
        </c:rich>
      </c:tx>
      <c:layout>
        <c:manualLayout>
          <c:xMode val="edge"/>
          <c:yMode val="edge"/>
          <c:x val="0.22805555555555551"/>
          <c:y val="0"/>
        </c:manualLayout>
      </c:layout>
      <c:overlay val="1"/>
    </c:title>
    <c:view3D>
      <c:rAngAx val="1"/>
    </c:view3D>
    <c:plotArea>
      <c:layout>
        <c:manualLayout>
          <c:layoutTarget val="inner"/>
          <c:xMode val="edge"/>
          <c:yMode val="edge"/>
          <c:x val="8.4488407699037621E-2"/>
          <c:y val="5.1400554097404488E-2"/>
          <c:w val="0.69619356955380574"/>
          <c:h val="0.8213732137649461"/>
        </c:manualLayout>
      </c:layout>
      <c:bar3DChart>
        <c:barDir val="col"/>
        <c:grouping val="clustered"/>
        <c:ser>
          <c:idx val="0"/>
          <c:order val="0"/>
          <c:tx>
            <c:strRef>
              <c:f>'AAEE y Musicales'!$K$233</c:f>
              <c:strCache>
                <c:ptCount val="1"/>
                <c:pt idx="0">
                  <c:v>Concursos</c:v>
                </c:pt>
              </c:strCache>
            </c:strRef>
          </c:tx>
          <c:dLbls>
            <c:showVal val="1"/>
          </c:dLbls>
          <c:cat>
            <c:strRef>
              <c:f>('AAEE y Musicales'!$J$237:$J$239,'AAEE y Musicales'!$J$246)</c:f>
              <c:strCache>
                <c:ptCount val="4"/>
                <c:pt idx="0">
                  <c:v>Aragón</c:v>
                </c:pt>
                <c:pt idx="1">
                  <c:v>Asturias</c:v>
                </c:pt>
                <c:pt idx="2">
                  <c:v>Baleares</c:v>
                </c:pt>
                <c:pt idx="3">
                  <c:v>Extremadura</c:v>
                </c:pt>
              </c:strCache>
            </c:strRef>
          </c:cat>
          <c:val>
            <c:numRef>
              <c:f>('AAEE y Musicales'!$K$237:$K$239,'AAEE y Musicales'!$K$246)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'AAEE y Musicales'!$L$233</c:f>
              <c:strCache>
                <c:ptCount val="1"/>
                <c:pt idx="0">
                  <c:v>Festivales</c:v>
                </c:pt>
              </c:strCache>
            </c:strRef>
          </c:tx>
          <c:spPr>
            <a:solidFill>
              <a:srgbClr val="DA327E"/>
            </a:solidFill>
          </c:spPr>
          <c:dLbls>
            <c:dLbl>
              <c:idx val="0"/>
              <c:layout>
                <c:manualLayout>
                  <c:x val="8.333333333333335E-3"/>
                  <c:y val="1.3888888888888899E-2"/>
                </c:manualLayout>
              </c:layout>
              <c:showVal val="1"/>
            </c:dLbl>
            <c:showVal val="1"/>
          </c:dLbls>
          <c:cat>
            <c:strRef>
              <c:f>('AAEE y Musicales'!$J$237:$J$239,'AAEE y Musicales'!$J$246)</c:f>
              <c:strCache>
                <c:ptCount val="4"/>
                <c:pt idx="0">
                  <c:v>Aragón</c:v>
                </c:pt>
                <c:pt idx="1">
                  <c:v>Asturias</c:v>
                </c:pt>
                <c:pt idx="2">
                  <c:v>Baleares</c:v>
                </c:pt>
                <c:pt idx="3">
                  <c:v>Extremadura</c:v>
                </c:pt>
              </c:strCache>
            </c:strRef>
          </c:cat>
          <c:val>
            <c:numRef>
              <c:f>('AAEE y Musicales'!$L$237:$L$239,'AAEE y Musicales'!$L$246)</c:f>
              <c:numCache>
                <c:formatCode>General</c:formatCode>
                <c:ptCount val="4"/>
                <c:pt idx="0">
                  <c:v>33</c:v>
                </c:pt>
                <c:pt idx="1">
                  <c:v>28</c:v>
                </c:pt>
                <c:pt idx="2">
                  <c:v>22</c:v>
                </c:pt>
                <c:pt idx="3">
                  <c:v>15</c:v>
                </c:pt>
              </c:numCache>
            </c:numRef>
          </c:val>
        </c:ser>
        <c:ser>
          <c:idx val="2"/>
          <c:order val="2"/>
          <c:tx>
            <c:strRef>
              <c:f>'AAEE y Musicales'!$M$233</c:f>
              <c:strCache>
                <c:ptCount val="1"/>
                <c:pt idx="0">
                  <c:v>Festivales y concursos de jazz</c:v>
                </c:pt>
              </c:strCache>
            </c:strRef>
          </c:tx>
          <c:dLbls>
            <c:dLbl>
              <c:idx val="2"/>
              <c:layout>
                <c:manualLayout>
                  <c:x val="1.3888888888888892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5.5555555555555558E-3"/>
                  <c:y val="0"/>
                </c:manualLayout>
              </c:layout>
              <c:showVal val="1"/>
            </c:dLbl>
            <c:showVal val="1"/>
          </c:dLbls>
          <c:cat>
            <c:strRef>
              <c:f>('AAEE y Musicales'!$J$237:$J$239,'AAEE y Musicales'!$J$246)</c:f>
              <c:strCache>
                <c:ptCount val="4"/>
                <c:pt idx="0">
                  <c:v>Aragón</c:v>
                </c:pt>
                <c:pt idx="1">
                  <c:v>Asturias</c:v>
                </c:pt>
                <c:pt idx="2">
                  <c:v>Baleares</c:v>
                </c:pt>
                <c:pt idx="3">
                  <c:v>Extremadura</c:v>
                </c:pt>
              </c:strCache>
            </c:strRef>
          </c:cat>
          <c:val>
            <c:numRef>
              <c:f>('AAEE y Musicales'!$M$237:$M$239,'AAEE y Musicales'!$M$246)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strRef>
              <c:f>'AAEE y Musicales'!$N$233</c:f>
              <c:strCache>
                <c:ptCount val="1"/>
                <c:pt idx="0">
                  <c:v>Congresos y seminarios</c:v>
                </c:pt>
              </c:strCache>
            </c:strRef>
          </c:tx>
          <c:dLbls>
            <c:showVal val="1"/>
          </c:dLbls>
          <c:cat>
            <c:strRef>
              <c:f>('AAEE y Musicales'!$J$237:$J$239,'AAEE y Musicales'!$J$246)</c:f>
              <c:strCache>
                <c:ptCount val="4"/>
                <c:pt idx="0">
                  <c:v>Aragón</c:v>
                </c:pt>
                <c:pt idx="1">
                  <c:v>Asturias</c:v>
                </c:pt>
                <c:pt idx="2">
                  <c:v>Baleares</c:v>
                </c:pt>
                <c:pt idx="3">
                  <c:v>Extremadura</c:v>
                </c:pt>
              </c:strCache>
            </c:strRef>
          </c:cat>
          <c:val>
            <c:numRef>
              <c:f>('AAEE y Musicales'!$N$237:$N$239,'AAEE y Musicales'!$N$246)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'AAEE y Musicales'!$O$233</c:f>
              <c:strCache>
                <c:ptCount val="1"/>
                <c:pt idx="0">
                  <c:v>Concursos</c:v>
                </c:pt>
              </c:strCache>
            </c:strRef>
          </c:tx>
          <c:dLbls>
            <c:showVal val="1"/>
          </c:dLbls>
          <c:cat>
            <c:strRef>
              <c:f>('AAEE y Musicales'!$J$237:$J$239,'AAEE y Musicales'!$J$246)</c:f>
              <c:strCache>
                <c:ptCount val="4"/>
                <c:pt idx="0">
                  <c:v>Aragón</c:v>
                </c:pt>
                <c:pt idx="1">
                  <c:v>Asturias</c:v>
                </c:pt>
                <c:pt idx="2">
                  <c:v>Baleares</c:v>
                </c:pt>
                <c:pt idx="3">
                  <c:v>Extremadura</c:v>
                </c:pt>
              </c:strCache>
            </c:strRef>
          </c:cat>
          <c:val>
            <c:numRef>
              <c:f>('AAEE y Musicales'!$O$237:$O$239,'AAEE y Musicales'!$O$246)</c:f>
              <c:numCache>
                <c:formatCode>General</c:formatCode>
                <c:ptCount val="4"/>
                <c:pt idx="0">
                  <c:v>15</c:v>
                </c:pt>
                <c:pt idx="1">
                  <c:v>8</c:v>
                </c:pt>
                <c:pt idx="2">
                  <c:v>1</c:v>
                </c:pt>
                <c:pt idx="3">
                  <c:v>7</c:v>
                </c:pt>
              </c:numCache>
            </c:numRef>
          </c:val>
        </c:ser>
        <c:ser>
          <c:idx val="5"/>
          <c:order val="5"/>
          <c:tx>
            <c:strRef>
              <c:f>'AAEE y Musicales'!$P$233</c:f>
              <c:strCache>
                <c:ptCount val="1"/>
                <c:pt idx="0">
                  <c:v>Entidades convocantes, ayudas y becas</c:v>
                </c:pt>
              </c:strCache>
            </c:strRef>
          </c:tx>
          <c:dLbls>
            <c:dLbl>
              <c:idx val="0"/>
              <c:layout>
                <c:manualLayout>
                  <c:x val="1.1111111111111115E-2"/>
                  <c:y val="0"/>
                </c:manualLayout>
              </c:layout>
              <c:showVal val="1"/>
            </c:dLbl>
            <c:showVal val="1"/>
          </c:dLbls>
          <c:cat>
            <c:strRef>
              <c:f>('AAEE y Musicales'!$J$237:$J$239,'AAEE y Musicales'!$J$246)</c:f>
              <c:strCache>
                <c:ptCount val="4"/>
                <c:pt idx="0">
                  <c:v>Aragón</c:v>
                </c:pt>
                <c:pt idx="1">
                  <c:v>Asturias</c:v>
                </c:pt>
                <c:pt idx="2">
                  <c:v>Baleares</c:v>
                </c:pt>
                <c:pt idx="3">
                  <c:v>Extremadura</c:v>
                </c:pt>
              </c:strCache>
            </c:strRef>
          </c:cat>
          <c:val>
            <c:numRef>
              <c:f>('AAEE y Musicales'!$P$237:$P$239,'AAEE y Musicales'!$P$246)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dLbls>
          <c:showVal val="1"/>
        </c:dLbls>
        <c:shape val="box"/>
        <c:axId val="90108672"/>
        <c:axId val="90110208"/>
        <c:axId val="0"/>
      </c:bar3DChart>
      <c:catAx>
        <c:axId val="90108672"/>
        <c:scaling>
          <c:orientation val="minMax"/>
        </c:scaling>
        <c:axPos val="b"/>
        <c:tickLblPos val="nextTo"/>
        <c:crossAx val="90110208"/>
        <c:crosses val="autoZero"/>
        <c:auto val="1"/>
        <c:lblAlgn val="ctr"/>
        <c:lblOffset val="100"/>
      </c:catAx>
      <c:valAx>
        <c:axId val="90110208"/>
        <c:scaling>
          <c:orientation val="minMax"/>
        </c:scaling>
        <c:axPos val="l"/>
        <c:majorGridlines/>
        <c:numFmt formatCode="General" sourceLinked="1"/>
        <c:tickLblPos val="nextTo"/>
        <c:crossAx val="9010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9179308836395457"/>
          <c:y val="6.2511665208515615E-2"/>
          <c:w val="0.19154024496937888"/>
          <c:h val="0.9305322251385244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0</xdr:rowOff>
    </xdr:from>
    <xdr:to>
      <xdr:col>8</xdr:col>
      <xdr:colOff>0</xdr:colOff>
      <xdr:row>62</xdr:row>
      <xdr:rowOff>0</xdr:rowOff>
    </xdr:to>
    <xdr:grpSp>
      <xdr:nvGrpSpPr>
        <xdr:cNvPr id="2" name="Group 4"/>
        <xdr:cNvGrpSpPr>
          <a:grpSpLocks/>
        </xdr:cNvGrpSpPr>
      </xdr:nvGrpSpPr>
      <xdr:grpSpPr bwMode="auto">
        <a:xfrm>
          <a:off x="0" y="17593235"/>
          <a:ext cx="6219265" cy="0"/>
          <a:chOff x="0" y="0"/>
          <a:chExt cx="9603" cy="3"/>
        </a:xfrm>
      </xdr:grpSpPr>
      <xdr:sp macro="" textlink="">
        <xdr:nvSpPr>
          <xdr:cNvPr id="3" name="Line 5"/>
          <xdr:cNvSpPr>
            <a:spLocks noChangeShapeType="1"/>
          </xdr:cNvSpPr>
        </xdr:nvSpPr>
        <xdr:spPr bwMode="auto">
          <a:xfrm>
            <a:off x="0" y="1"/>
            <a:ext cx="9602" cy="0"/>
          </a:xfrm>
          <a:prstGeom prst="line">
            <a:avLst/>
          </a:prstGeom>
          <a:noFill/>
          <a:ln w="1524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96</xdr:row>
      <xdr:rowOff>133350</xdr:rowOff>
    </xdr:from>
    <xdr:to>
      <xdr:col>8</xdr:col>
      <xdr:colOff>733425</xdr:colOff>
      <xdr:row>96</xdr:row>
      <xdr:rowOff>133350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23900" y="18421350"/>
          <a:ext cx="6105525" cy="0"/>
        </a:xfrm>
        <a:prstGeom prst="line">
          <a:avLst/>
        </a:prstGeom>
        <a:noFill/>
        <a:ln w="12192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523875</xdr:colOff>
      <xdr:row>55</xdr:row>
      <xdr:rowOff>76200</xdr:rowOff>
    </xdr:from>
    <xdr:to>
      <xdr:col>5</xdr:col>
      <xdr:colOff>552450</xdr:colOff>
      <xdr:row>55</xdr:row>
      <xdr:rowOff>85725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3571875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55</xdr:row>
      <xdr:rowOff>76200</xdr:rowOff>
    </xdr:from>
    <xdr:to>
      <xdr:col>7</xdr:col>
      <xdr:colOff>200025</xdr:colOff>
      <xdr:row>55</xdr:row>
      <xdr:rowOff>85725</xdr:rowOff>
    </xdr:to>
    <xdr:sp macro="" textlink="">
      <xdr:nvSpPr>
        <xdr:cNvPr id="3" name="Rectangle 8"/>
        <xdr:cNvSpPr>
          <a:spLocks noChangeArrowheads="1"/>
        </xdr:cNvSpPr>
      </xdr:nvSpPr>
      <xdr:spPr bwMode="auto">
        <a:xfrm>
          <a:off x="398145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666750</xdr:colOff>
      <xdr:row>55</xdr:row>
      <xdr:rowOff>76200</xdr:rowOff>
    </xdr:from>
    <xdr:to>
      <xdr:col>7</xdr:col>
      <xdr:colOff>695325</xdr:colOff>
      <xdr:row>55</xdr:row>
      <xdr:rowOff>85725</xdr:rowOff>
    </xdr:to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447675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342900</xdr:colOff>
      <xdr:row>55</xdr:row>
      <xdr:rowOff>76200</xdr:rowOff>
    </xdr:from>
    <xdr:to>
      <xdr:col>8</xdr:col>
      <xdr:colOff>371475</xdr:colOff>
      <xdr:row>55</xdr:row>
      <xdr:rowOff>85725</xdr:rowOff>
    </xdr:to>
    <xdr:sp macro="" textlink="">
      <xdr:nvSpPr>
        <xdr:cNvPr id="5" name="Rectangle 6"/>
        <xdr:cNvSpPr>
          <a:spLocks noChangeArrowheads="1"/>
        </xdr:cNvSpPr>
      </xdr:nvSpPr>
      <xdr:spPr bwMode="auto">
        <a:xfrm>
          <a:off x="491490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55</xdr:row>
      <xdr:rowOff>76200</xdr:rowOff>
    </xdr:from>
    <xdr:to>
      <xdr:col>10</xdr:col>
      <xdr:colOff>104775</xdr:colOff>
      <xdr:row>55</xdr:row>
      <xdr:rowOff>85725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541020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10</xdr:col>
      <xdr:colOff>514350</xdr:colOff>
      <xdr:row>55</xdr:row>
      <xdr:rowOff>76200</xdr:rowOff>
    </xdr:from>
    <xdr:to>
      <xdr:col>10</xdr:col>
      <xdr:colOff>542925</xdr:colOff>
      <xdr:row>55</xdr:row>
      <xdr:rowOff>85725</xdr:rowOff>
    </xdr:to>
    <xdr:sp macro="" textlink="">
      <xdr:nvSpPr>
        <xdr:cNvPr id="7" name="Rectangle 4"/>
        <xdr:cNvSpPr>
          <a:spLocks noChangeArrowheads="1"/>
        </xdr:cNvSpPr>
      </xdr:nvSpPr>
      <xdr:spPr bwMode="auto">
        <a:xfrm>
          <a:off x="584835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247650</xdr:colOff>
      <xdr:row>55</xdr:row>
      <xdr:rowOff>76200</xdr:rowOff>
    </xdr:from>
    <xdr:to>
      <xdr:col>11</xdr:col>
      <xdr:colOff>276225</xdr:colOff>
      <xdr:row>55</xdr:row>
      <xdr:rowOff>85725</xdr:rowOff>
    </xdr:to>
    <xdr:sp macro="" textlink="">
      <xdr:nvSpPr>
        <xdr:cNvPr id="8" name="Rectangle 3"/>
        <xdr:cNvSpPr>
          <a:spLocks noChangeArrowheads="1"/>
        </xdr:cNvSpPr>
      </xdr:nvSpPr>
      <xdr:spPr bwMode="auto">
        <a:xfrm>
          <a:off x="634365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685800</xdr:colOff>
      <xdr:row>55</xdr:row>
      <xdr:rowOff>76200</xdr:rowOff>
    </xdr:from>
    <xdr:to>
      <xdr:col>11</xdr:col>
      <xdr:colOff>714375</xdr:colOff>
      <xdr:row>55</xdr:row>
      <xdr:rowOff>85725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6781800" y="10553700"/>
          <a:ext cx="28575" cy="9525"/>
        </a:xfrm>
        <a:prstGeom prst="rect">
          <a:avLst/>
        </a:prstGeom>
        <a:solidFill>
          <a:srgbClr val="000000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78</xdr:row>
      <xdr:rowOff>133350</xdr:rowOff>
    </xdr:from>
    <xdr:to>
      <xdr:col>8</xdr:col>
      <xdr:colOff>723900</xdr:colOff>
      <xdr:row>78</xdr:row>
      <xdr:rowOff>133350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723900" y="20107275"/>
          <a:ext cx="6096000" cy="0"/>
        </a:xfrm>
        <a:prstGeom prst="line">
          <a:avLst/>
        </a:prstGeom>
        <a:noFill/>
        <a:ln w="12192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82</xdr:row>
      <xdr:rowOff>190500</xdr:rowOff>
    </xdr:from>
    <xdr:to>
      <xdr:col>8</xdr:col>
      <xdr:colOff>723900</xdr:colOff>
      <xdr:row>82</xdr:row>
      <xdr:rowOff>190500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723900" y="15906750"/>
          <a:ext cx="6162675" cy="0"/>
        </a:xfrm>
        <a:prstGeom prst="line">
          <a:avLst/>
        </a:prstGeom>
        <a:noFill/>
        <a:ln w="12192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723900</xdr:colOff>
      <xdr:row>161</xdr:row>
      <xdr:rowOff>0</xdr:rowOff>
    </xdr:from>
    <xdr:to>
      <xdr:col>8</xdr:col>
      <xdr:colOff>723900</xdr:colOff>
      <xdr:row>161</xdr:row>
      <xdr:rowOff>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723900" y="30861000"/>
          <a:ext cx="6162675" cy="0"/>
        </a:xfrm>
        <a:prstGeom prst="line">
          <a:avLst/>
        </a:prstGeom>
        <a:noFill/>
        <a:ln w="12192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153</xdr:row>
      <xdr:rowOff>0</xdr:rowOff>
    </xdr:from>
    <xdr:to>
      <xdr:col>8</xdr:col>
      <xdr:colOff>733425</xdr:colOff>
      <xdr:row>153</xdr:row>
      <xdr:rowOff>0</xdr:rowOff>
    </xdr:to>
    <xdr:sp macro="" textlink="">
      <xdr:nvSpPr>
        <xdr:cNvPr id="5130" name="Line 10"/>
        <xdr:cNvSpPr>
          <a:spLocks noChangeShapeType="1"/>
        </xdr:cNvSpPr>
      </xdr:nvSpPr>
      <xdr:spPr bwMode="auto">
        <a:xfrm>
          <a:off x="723900" y="35604450"/>
          <a:ext cx="6105525" cy="0"/>
        </a:xfrm>
        <a:prstGeom prst="line">
          <a:avLst/>
        </a:prstGeom>
        <a:noFill/>
        <a:ln w="12192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257175</xdr:colOff>
      <xdr:row>155</xdr:row>
      <xdr:rowOff>161925</xdr:rowOff>
    </xdr:from>
    <xdr:to>
      <xdr:col>22</xdr:col>
      <xdr:colOff>257175</xdr:colOff>
      <xdr:row>168</xdr:row>
      <xdr:rowOff>114300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723900</xdr:colOff>
      <xdr:row>232</xdr:row>
      <xdr:rowOff>9525</xdr:rowOff>
    </xdr:from>
    <xdr:to>
      <xdr:col>17</xdr:col>
      <xdr:colOff>733425</xdr:colOff>
      <xdr:row>232</xdr:row>
      <xdr:rowOff>9525</xdr:rowOff>
    </xdr:to>
    <xdr:sp macro="" textlink="">
      <xdr:nvSpPr>
        <xdr:cNvPr id="12" name="Line 13"/>
        <xdr:cNvSpPr>
          <a:spLocks noChangeShapeType="1"/>
        </xdr:cNvSpPr>
      </xdr:nvSpPr>
      <xdr:spPr bwMode="auto">
        <a:xfrm>
          <a:off x="723900" y="54244875"/>
          <a:ext cx="6105525" cy="0"/>
        </a:xfrm>
        <a:prstGeom prst="line">
          <a:avLst/>
        </a:prstGeom>
        <a:noFill/>
        <a:ln w="12192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240</xdr:row>
      <xdr:rowOff>161925</xdr:rowOff>
    </xdr:from>
    <xdr:to>
      <xdr:col>24</xdr:col>
      <xdr:colOff>76200</xdr:colOff>
      <xdr:row>250</xdr:row>
      <xdr:rowOff>142875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uario%20Ministerio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leo Empresas Culturales"/>
      <sheetName val="Gasto Público (2014)"/>
      <sheetName val="Gasto Persona"/>
      <sheetName val="Hoja1"/>
      <sheetName val="Turismo Cultural"/>
      <sheetName val="Hábitos culturales"/>
      <sheetName val="Gráficos"/>
      <sheetName val="Patrimonio"/>
      <sheetName val="Libros"/>
      <sheetName val="AAEE y Musicales"/>
      <sheetName val="Cine y vide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10">
          <cell r="A110" t="str">
            <v>España</v>
          </cell>
          <cell r="D110">
            <v>58.3</v>
          </cell>
          <cell r="E110">
            <v>59</v>
          </cell>
          <cell r="F110">
            <v>6.5</v>
          </cell>
          <cell r="G110">
            <v>17.7</v>
          </cell>
        </row>
        <row r="112">
          <cell r="A112" t="str">
            <v>Aragón</v>
          </cell>
          <cell r="D112">
            <v>60.4</v>
          </cell>
          <cell r="E112">
            <v>61.4</v>
          </cell>
          <cell r="F112">
            <v>3.3</v>
          </cell>
          <cell r="G112">
            <v>16.899999999999999</v>
          </cell>
        </row>
        <row r="113">
          <cell r="A113" t="str">
            <v>Asturias (Principado de)</v>
          </cell>
          <cell r="D113">
            <v>55.9</v>
          </cell>
          <cell r="E113">
            <v>60.4</v>
          </cell>
          <cell r="F113">
            <v>8.1999999999999993</v>
          </cell>
          <cell r="G113">
            <v>19.5</v>
          </cell>
        </row>
        <row r="114">
          <cell r="A114" t="str">
            <v>Balears (Illes)</v>
          </cell>
          <cell r="D114">
            <v>56.6</v>
          </cell>
          <cell r="E114">
            <v>59.3</v>
          </cell>
          <cell r="F114">
            <v>6.4</v>
          </cell>
          <cell r="G114">
            <v>15</v>
          </cell>
        </row>
        <row r="121">
          <cell r="A121" t="str">
            <v>Extremadura</v>
          </cell>
          <cell r="D121">
            <v>44.2</v>
          </cell>
          <cell r="E121">
            <v>51.7</v>
          </cell>
          <cell r="F121">
            <v>3.1</v>
          </cell>
          <cell r="G121">
            <v>10.5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79"/>
  <sheetViews>
    <sheetView tabSelected="1" topLeftCell="A103" zoomScale="85" zoomScaleNormal="85" workbookViewId="0">
      <selection activeCell="K78" sqref="K78"/>
    </sheetView>
  </sheetViews>
  <sheetFormatPr baseColWidth="10" defaultRowHeight="15"/>
  <cols>
    <col min="1" max="1" width="11.42578125" style="97"/>
    <col min="2" max="3" width="11.42578125" style="83"/>
    <col min="4" max="4" width="12.28515625" style="83" customWidth="1"/>
    <col min="5" max="6" width="11.42578125" style="83"/>
    <col min="7" max="7" width="12.42578125" style="83" customWidth="1"/>
    <col min="8" max="9" width="11.42578125" style="83"/>
    <col min="10" max="10" width="12.140625" style="83" customWidth="1"/>
    <col min="11" max="17" width="11.42578125" style="83"/>
    <col min="18" max="18" width="13.42578125" style="83" customWidth="1"/>
    <col min="19" max="16384" width="11.42578125" style="83"/>
  </cols>
  <sheetData>
    <row r="1" spans="1:7">
      <c r="A1" s="99" t="s">
        <v>53</v>
      </c>
    </row>
    <row r="2" spans="1:7" ht="17.25">
      <c r="A2" s="99" t="s">
        <v>897</v>
      </c>
    </row>
    <row r="3" spans="1:7">
      <c r="A3" s="99" t="s">
        <v>43</v>
      </c>
    </row>
    <row r="4" spans="1:7">
      <c r="A4" s="99" t="s">
        <v>52</v>
      </c>
    </row>
    <row r="5" spans="1:7">
      <c r="A5" s="99"/>
    </row>
    <row r="7" spans="1:7">
      <c r="A7" s="99"/>
      <c r="B7" s="414" t="s">
        <v>298</v>
      </c>
      <c r="C7" s="414"/>
      <c r="D7" s="414"/>
      <c r="E7" s="414" t="s">
        <v>299</v>
      </c>
      <c r="F7" s="414"/>
      <c r="G7" s="414"/>
    </row>
    <row r="8" spans="1:7" ht="15.75" thickBot="1">
      <c r="A8" s="114"/>
      <c r="B8" s="415">
        <v>2014</v>
      </c>
      <c r="C8" s="416">
        <v>2015</v>
      </c>
      <c r="D8" s="280">
        <v>2016</v>
      </c>
      <c r="E8" s="93">
        <v>2014</v>
      </c>
      <c r="F8" s="93">
        <v>2015</v>
      </c>
      <c r="G8" s="83">
        <v>2016</v>
      </c>
    </row>
    <row r="9" spans="1:7">
      <c r="A9" s="106"/>
      <c r="B9" s="86"/>
      <c r="C9" s="86"/>
      <c r="D9" s="92"/>
      <c r="E9" s="86"/>
      <c r="F9" s="86"/>
      <c r="G9" s="92"/>
    </row>
    <row r="10" spans="1:7" ht="15.75" thickBot="1">
      <c r="A10" s="400" t="s">
        <v>19</v>
      </c>
      <c r="B10" s="93">
        <v>511.8</v>
      </c>
      <c r="C10" s="93">
        <v>515</v>
      </c>
      <c r="D10" s="93">
        <v>544.70000000000005</v>
      </c>
      <c r="E10" s="93">
        <v>3</v>
      </c>
      <c r="F10" s="93">
        <v>2.9</v>
      </c>
      <c r="G10" s="93">
        <v>3</v>
      </c>
    </row>
    <row r="11" spans="1:7">
      <c r="A11" s="106"/>
      <c r="B11" s="86"/>
      <c r="C11" s="86"/>
      <c r="D11" s="92"/>
      <c r="E11" s="86"/>
      <c r="F11" s="86"/>
    </row>
    <row r="12" spans="1:7">
      <c r="A12" s="108" t="s">
        <v>17</v>
      </c>
      <c r="B12" s="88">
        <v>58.2</v>
      </c>
      <c r="C12" s="88">
        <v>54.7</v>
      </c>
      <c r="D12" s="88">
        <v>64.3</v>
      </c>
      <c r="E12" s="88">
        <v>2.2000000000000002</v>
      </c>
      <c r="F12" s="88">
        <v>2.1</v>
      </c>
      <c r="G12" s="88">
        <v>2.5</v>
      </c>
    </row>
    <row r="13" spans="1:7">
      <c r="A13" s="108" t="s">
        <v>16</v>
      </c>
      <c r="B13" s="88">
        <v>12.4</v>
      </c>
      <c r="C13" s="88">
        <v>15</v>
      </c>
      <c r="D13" s="88">
        <v>13.1</v>
      </c>
      <c r="E13" s="88">
        <v>2.4</v>
      </c>
      <c r="F13" s="88">
        <v>2.9</v>
      </c>
      <c r="G13" s="88">
        <v>2.5</v>
      </c>
    </row>
    <row r="14" spans="1:7" ht="45">
      <c r="A14" s="108" t="s">
        <v>15</v>
      </c>
      <c r="B14" s="88">
        <v>7.9</v>
      </c>
      <c r="C14" s="88">
        <v>8.5</v>
      </c>
      <c r="D14" s="88">
        <v>9.6999999999999993</v>
      </c>
      <c r="E14" s="88">
        <v>2.1</v>
      </c>
      <c r="F14" s="88">
        <v>2.2999999999999998</v>
      </c>
      <c r="G14" s="88">
        <v>2.6</v>
      </c>
    </row>
    <row r="15" spans="1:7" ht="30">
      <c r="A15" s="108" t="s">
        <v>14</v>
      </c>
      <c r="B15" s="88">
        <v>13.2</v>
      </c>
      <c r="C15" s="88">
        <v>14.7</v>
      </c>
      <c r="D15" s="88">
        <v>14.1</v>
      </c>
      <c r="E15" s="88">
        <v>2.7</v>
      </c>
      <c r="F15" s="88">
        <v>3.1</v>
      </c>
      <c r="G15" s="88">
        <v>3</v>
      </c>
    </row>
    <row r="16" spans="1:7">
      <c r="A16" s="108" t="s">
        <v>13</v>
      </c>
      <c r="B16" s="88">
        <v>15</v>
      </c>
      <c r="C16" s="88">
        <v>19.3</v>
      </c>
      <c r="D16" s="88">
        <v>17.3</v>
      </c>
      <c r="E16" s="88">
        <v>2</v>
      </c>
      <c r="F16" s="88">
        <v>2.6</v>
      </c>
      <c r="G16" s="88">
        <v>2.4</v>
      </c>
    </row>
    <row r="17" spans="1:8" ht="75">
      <c r="A17" s="108" t="s">
        <v>51</v>
      </c>
      <c r="B17" s="88">
        <v>13.4</v>
      </c>
      <c r="C17" s="88">
        <v>12.3</v>
      </c>
      <c r="D17" s="88">
        <v>12.9</v>
      </c>
      <c r="E17" s="88">
        <v>1.8</v>
      </c>
      <c r="F17" s="88">
        <v>1.7</v>
      </c>
      <c r="G17" s="88">
        <v>1.8</v>
      </c>
      <c r="H17" s="88"/>
    </row>
    <row r="18" spans="1:8" ht="30">
      <c r="A18" s="108" t="s">
        <v>11</v>
      </c>
      <c r="B18" s="88">
        <v>17.7</v>
      </c>
      <c r="C18" s="88">
        <v>18.100000000000001</v>
      </c>
      <c r="D18" s="88">
        <v>19.2</v>
      </c>
      <c r="E18" s="88">
        <v>1.9</v>
      </c>
      <c r="F18" s="88">
        <v>2</v>
      </c>
      <c r="G18" s="88">
        <v>2.1</v>
      </c>
      <c r="H18" s="88"/>
    </row>
    <row r="19" spans="1:8" ht="30">
      <c r="A19" s="108" t="s">
        <v>10</v>
      </c>
      <c r="B19" s="88">
        <v>14.8</v>
      </c>
      <c r="C19" s="88">
        <v>14.6</v>
      </c>
      <c r="D19" s="88">
        <v>17.8</v>
      </c>
      <c r="E19" s="88">
        <v>2.1</v>
      </c>
      <c r="F19" s="88">
        <v>2.1</v>
      </c>
      <c r="G19" s="88">
        <v>2.5</v>
      </c>
      <c r="H19" s="88"/>
    </row>
    <row r="20" spans="1:8">
      <c r="A20" s="108" t="s">
        <v>9</v>
      </c>
      <c r="B20" s="88">
        <v>122</v>
      </c>
      <c r="C20" s="88">
        <v>108.3</v>
      </c>
      <c r="D20" s="88">
        <v>117</v>
      </c>
      <c r="E20" s="88">
        <v>4</v>
      </c>
      <c r="F20" s="88">
        <v>3.6</v>
      </c>
      <c r="G20" s="88">
        <v>3.9</v>
      </c>
      <c r="H20" s="88"/>
    </row>
    <row r="21" spans="1:8" ht="30">
      <c r="A21" s="108" t="s">
        <v>8</v>
      </c>
      <c r="B21" s="88">
        <v>41.9</v>
      </c>
      <c r="C21" s="88">
        <v>47.1</v>
      </c>
      <c r="D21" s="88">
        <v>42.8</v>
      </c>
      <c r="E21" s="88">
        <v>2.2999999999999998</v>
      </c>
      <c r="F21" s="88">
        <v>2.7</v>
      </c>
      <c r="G21" s="88">
        <v>2.4</v>
      </c>
      <c r="H21" s="88"/>
    </row>
    <row r="22" spans="1:8">
      <c r="A22" s="108" t="s">
        <v>6</v>
      </c>
      <c r="B22" s="88">
        <v>27.6</v>
      </c>
      <c r="C22" s="88">
        <v>26.6</v>
      </c>
      <c r="D22" s="88">
        <v>29.2</v>
      </c>
      <c r="E22" s="88">
        <v>2.8</v>
      </c>
      <c r="F22" s="88">
        <v>2.6</v>
      </c>
      <c r="G22" s="88">
        <v>2.9</v>
      </c>
      <c r="H22" s="88"/>
    </row>
    <row r="23" spans="1:8" ht="45">
      <c r="A23" s="108" t="s">
        <v>5</v>
      </c>
      <c r="B23" s="88">
        <v>127.9</v>
      </c>
      <c r="C23" s="88">
        <v>135.4</v>
      </c>
      <c r="D23" s="88">
        <v>142</v>
      </c>
      <c r="E23" s="88">
        <v>4.7</v>
      </c>
      <c r="F23" s="88">
        <v>5</v>
      </c>
      <c r="G23" s="88">
        <v>5.2</v>
      </c>
      <c r="H23" s="88"/>
    </row>
    <row r="24" spans="1:8" ht="30">
      <c r="A24" s="108" t="s">
        <v>4</v>
      </c>
      <c r="B24" s="88">
        <v>9.3000000000000007</v>
      </c>
      <c r="C24" s="88">
        <v>9</v>
      </c>
      <c r="D24" s="88">
        <v>10.199999999999999</v>
      </c>
      <c r="E24" s="88">
        <v>1.8</v>
      </c>
      <c r="F24" s="88">
        <v>1.7</v>
      </c>
      <c r="G24" s="88">
        <v>2</v>
      </c>
      <c r="H24" s="88"/>
    </row>
    <row r="25" spans="1:8" ht="45">
      <c r="A25" s="108" t="s">
        <v>3</v>
      </c>
      <c r="B25" s="88">
        <v>7.8</v>
      </c>
      <c r="C25" s="88">
        <v>7.8</v>
      </c>
      <c r="D25" s="88">
        <v>7.4</v>
      </c>
      <c r="E25" s="88">
        <v>3</v>
      </c>
      <c r="F25" s="88">
        <v>3</v>
      </c>
      <c r="G25" s="88">
        <v>2.9</v>
      </c>
    </row>
    <row r="26" spans="1:8">
      <c r="A26" s="108" t="s">
        <v>2</v>
      </c>
      <c r="B26" s="88">
        <v>22.7</v>
      </c>
      <c r="C26" s="88">
        <v>23.7</v>
      </c>
      <c r="D26" s="88">
        <v>27.8</v>
      </c>
      <c r="E26" s="88">
        <v>2.6</v>
      </c>
      <c r="F26" s="88">
        <v>2.7</v>
      </c>
      <c r="G26" s="88">
        <v>3.2</v>
      </c>
    </row>
    <row r="29" spans="1:8">
      <c r="A29" s="433" t="s">
        <v>50</v>
      </c>
    </row>
    <row r="30" spans="1:8">
      <c r="A30" s="433" t="s">
        <v>49</v>
      </c>
    </row>
    <row r="32" spans="1:8">
      <c r="A32" s="99" t="s">
        <v>48</v>
      </c>
    </row>
    <row r="33" spans="1:11">
      <c r="A33" s="99" t="s">
        <v>47</v>
      </c>
    </row>
    <row r="34" spans="1:11">
      <c r="A34" s="99" t="s">
        <v>46</v>
      </c>
    </row>
    <row r="37" spans="1:11" s="217" customFormat="1">
      <c r="A37" s="429"/>
      <c r="B37" s="430" t="s">
        <v>19</v>
      </c>
      <c r="C37" s="430"/>
      <c r="D37" s="430"/>
      <c r="E37" s="430" t="s">
        <v>45</v>
      </c>
      <c r="F37" s="430"/>
      <c r="G37" s="430"/>
      <c r="H37" s="430" t="s">
        <v>300</v>
      </c>
      <c r="I37" s="430"/>
      <c r="J37" s="430"/>
      <c r="K37" s="430"/>
    </row>
    <row r="38" spans="1:11">
      <c r="A38" s="103"/>
      <c r="B38" s="431">
        <v>2014</v>
      </c>
      <c r="C38" s="432">
        <v>2015</v>
      </c>
      <c r="D38" s="417">
        <v>2016</v>
      </c>
      <c r="E38" s="431">
        <v>2014</v>
      </c>
      <c r="F38" s="432">
        <v>2015</v>
      </c>
      <c r="G38" s="417">
        <v>2016</v>
      </c>
      <c r="H38" s="431">
        <v>2014</v>
      </c>
      <c r="I38" s="431">
        <v>2015</v>
      </c>
      <c r="J38" s="414">
        <v>2016</v>
      </c>
      <c r="K38" s="41"/>
    </row>
    <row r="39" spans="1:11">
      <c r="A39" s="106"/>
      <c r="B39" s="86"/>
      <c r="C39" s="86"/>
      <c r="D39" s="103"/>
      <c r="E39" s="86"/>
      <c r="F39" s="86"/>
      <c r="G39" s="103"/>
      <c r="H39" s="86"/>
      <c r="I39" s="86"/>
    </row>
    <row r="40" spans="1:11" ht="45.75" thickBot="1">
      <c r="A40" s="400" t="s">
        <v>43</v>
      </c>
      <c r="B40" s="336">
        <v>107922</v>
      </c>
      <c r="C40" s="336">
        <v>112037</v>
      </c>
      <c r="D40" s="336">
        <v>114099</v>
      </c>
      <c r="E40" s="336">
        <v>83257</v>
      </c>
      <c r="F40" s="336">
        <v>88071</v>
      </c>
      <c r="G40" s="336">
        <v>91237</v>
      </c>
      <c r="H40" s="336">
        <v>24665</v>
      </c>
      <c r="I40" s="336">
        <v>23966</v>
      </c>
      <c r="J40" s="336">
        <v>22862</v>
      </c>
    </row>
    <row r="41" spans="1:11">
      <c r="A41" s="434"/>
      <c r="B41" s="418"/>
      <c r="C41" s="418"/>
      <c r="D41" s="418"/>
      <c r="E41" s="419"/>
      <c r="F41" s="418"/>
      <c r="G41" s="418"/>
      <c r="H41" s="419"/>
      <c r="I41" s="418"/>
      <c r="J41" s="418"/>
    </row>
    <row r="42" spans="1:11">
      <c r="A42" s="108" t="s">
        <v>17</v>
      </c>
      <c r="B42" s="101">
        <v>13741</v>
      </c>
      <c r="C42" s="101">
        <v>14430</v>
      </c>
      <c r="D42" s="335">
        <v>14669</v>
      </c>
      <c r="E42" s="101">
        <v>9064</v>
      </c>
      <c r="F42" s="101">
        <v>9843</v>
      </c>
      <c r="G42" s="335">
        <v>10255</v>
      </c>
      <c r="H42" s="101">
        <v>4677</v>
      </c>
      <c r="I42" s="101">
        <v>4587</v>
      </c>
      <c r="J42" s="335">
        <v>4414</v>
      </c>
    </row>
    <row r="43" spans="1:11">
      <c r="A43" s="108" t="s">
        <v>16</v>
      </c>
      <c r="B43" s="335">
        <v>2699</v>
      </c>
      <c r="C43" s="335">
        <v>2854</v>
      </c>
      <c r="D43" s="335">
        <v>2858</v>
      </c>
      <c r="E43" s="420">
        <v>1953</v>
      </c>
      <c r="F43" s="335">
        <v>2125</v>
      </c>
      <c r="G43" s="335">
        <v>2177</v>
      </c>
      <c r="H43" s="108">
        <v>746</v>
      </c>
      <c r="I43" s="88">
        <v>729</v>
      </c>
      <c r="J43" s="88">
        <v>681</v>
      </c>
    </row>
    <row r="44" spans="1:11" ht="45">
      <c r="A44" s="108" t="s">
        <v>15</v>
      </c>
      <c r="B44" s="335">
        <v>2267</v>
      </c>
      <c r="C44" s="335">
        <v>2319</v>
      </c>
      <c r="D44" s="335">
        <v>2322</v>
      </c>
      <c r="E44" s="420">
        <v>1522</v>
      </c>
      <c r="F44" s="335">
        <v>1596</v>
      </c>
      <c r="G44" s="335">
        <v>1643</v>
      </c>
      <c r="H44" s="108">
        <v>745</v>
      </c>
      <c r="I44" s="88">
        <v>723</v>
      </c>
      <c r="J44" s="88">
        <v>679</v>
      </c>
    </row>
    <row r="45" spans="1:11" ht="30">
      <c r="A45" s="108" t="s">
        <v>14</v>
      </c>
      <c r="B45" s="335">
        <v>2595</v>
      </c>
      <c r="C45" s="335">
        <v>2819</v>
      </c>
      <c r="D45" s="335">
        <v>2926</v>
      </c>
      <c r="E45" s="420">
        <v>2111</v>
      </c>
      <c r="F45" s="335">
        <v>2352</v>
      </c>
      <c r="G45" s="335">
        <v>2491</v>
      </c>
      <c r="H45" s="108">
        <v>484</v>
      </c>
      <c r="I45" s="88">
        <v>467</v>
      </c>
      <c r="J45" s="88">
        <v>435</v>
      </c>
    </row>
    <row r="46" spans="1:11">
      <c r="A46" s="108" t="s">
        <v>13</v>
      </c>
      <c r="B46" s="335">
        <v>3940</v>
      </c>
      <c r="C46" s="335">
        <v>4251</v>
      </c>
      <c r="D46" s="335">
        <v>4387</v>
      </c>
      <c r="E46" s="420">
        <v>3019</v>
      </c>
      <c r="F46" s="335">
        <v>3335</v>
      </c>
      <c r="G46" s="335">
        <v>3511</v>
      </c>
      <c r="H46" s="108">
        <v>921</v>
      </c>
      <c r="I46" s="88">
        <v>916</v>
      </c>
      <c r="J46" s="88">
        <v>876</v>
      </c>
    </row>
    <row r="47" spans="1:11">
      <c r="A47" s="108" t="s">
        <v>12</v>
      </c>
      <c r="B47" s="335">
        <v>1043</v>
      </c>
      <c r="C47" s="335">
        <v>1116</v>
      </c>
      <c r="D47" s="335">
        <v>1148</v>
      </c>
      <c r="E47" s="108">
        <v>720</v>
      </c>
      <c r="F47" s="88">
        <v>790</v>
      </c>
      <c r="G47" s="88">
        <v>841</v>
      </c>
      <c r="H47" s="108">
        <v>323</v>
      </c>
      <c r="I47" s="88">
        <v>326</v>
      </c>
      <c r="J47" s="88">
        <v>307</v>
      </c>
    </row>
    <row r="48" spans="1:11" ht="30">
      <c r="A48" s="108" t="s">
        <v>11</v>
      </c>
      <c r="B48" s="335">
        <v>4929</v>
      </c>
      <c r="C48" s="335">
        <v>5028</v>
      </c>
      <c r="D48" s="335">
        <v>5074</v>
      </c>
      <c r="E48" s="420">
        <v>3286</v>
      </c>
      <c r="F48" s="335">
        <v>3452</v>
      </c>
      <c r="G48" s="335">
        <v>3586</v>
      </c>
      <c r="H48" s="420">
        <v>1643</v>
      </c>
      <c r="I48" s="335">
        <v>1576</v>
      </c>
      <c r="J48" s="335">
        <v>1488</v>
      </c>
    </row>
    <row r="49" spans="1:10" ht="30">
      <c r="A49" s="108" t="s">
        <v>10</v>
      </c>
      <c r="B49" s="335">
        <v>3006</v>
      </c>
      <c r="C49" s="335">
        <v>3147</v>
      </c>
      <c r="D49" s="335">
        <v>3178</v>
      </c>
      <c r="E49" s="420">
        <v>2021</v>
      </c>
      <c r="F49" s="335">
        <v>2166</v>
      </c>
      <c r="G49" s="335">
        <v>2229</v>
      </c>
      <c r="H49" s="108">
        <v>985</v>
      </c>
      <c r="I49" s="88">
        <v>981</v>
      </c>
      <c r="J49" s="88">
        <v>949</v>
      </c>
    </row>
    <row r="50" spans="1:10">
      <c r="A50" s="108" t="s">
        <v>9</v>
      </c>
      <c r="B50" s="335">
        <v>21752</v>
      </c>
      <c r="C50" s="335">
        <v>22462</v>
      </c>
      <c r="D50" s="335">
        <v>22974</v>
      </c>
      <c r="E50" s="420">
        <v>18341</v>
      </c>
      <c r="F50" s="335">
        <v>19223</v>
      </c>
      <c r="G50" s="335">
        <v>19878</v>
      </c>
      <c r="H50" s="420">
        <v>3411</v>
      </c>
      <c r="I50" s="335">
        <v>3239</v>
      </c>
      <c r="J50" s="335">
        <v>3096</v>
      </c>
    </row>
    <row r="51" spans="1:10" ht="30">
      <c r="A51" s="108" t="s">
        <v>8</v>
      </c>
      <c r="B51" s="335">
        <v>10113</v>
      </c>
      <c r="C51" s="335">
        <v>10502</v>
      </c>
      <c r="D51" s="335">
        <v>10709</v>
      </c>
      <c r="E51" s="420">
        <v>7442</v>
      </c>
      <c r="F51" s="335">
        <v>7912</v>
      </c>
      <c r="G51" s="335">
        <v>8254</v>
      </c>
      <c r="H51" s="420">
        <v>2671</v>
      </c>
      <c r="I51" s="335">
        <v>2590</v>
      </c>
      <c r="J51" s="335">
        <v>2455</v>
      </c>
    </row>
    <row r="52" spans="1:10" ht="30">
      <c r="A52" s="108" t="s">
        <v>7</v>
      </c>
      <c r="B52" s="335">
        <v>1534</v>
      </c>
      <c r="C52" s="335">
        <v>1661</v>
      </c>
      <c r="D52" s="335">
        <v>1770</v>
      </c>
      <c r="E52" s="420">
        <v>1029</v>
      </c>
      <c r="F52" s="335">
        <v>1150</v>
      </c>
      <c r="G52" s="335">
        <v>1262</v>
      </c>
      <c r="H52" s="108">
        <v>505</v>
      </c>
      <c r="I52" s="88">
        <v>511</v>
      </c>
      <c r="J52" s="88">
        <v>508</v>
      </c>
    </row>
    <row r="53" spans="1:10">
      <c r="A53" s="108" t="s">
        <v>6</v>
      </c>
      <c r="B53" s="335">
        <v>5747</v>
      </c>
      <c r="C53" s="335">
        <v>6016</v>
      </c>
      <c r="D53" s="335">
        <v>6151</v>
      </c>
      <c r="E53" s="420">
        <v>4111</v>
      </c>
      <c r="F53" s="335">
        <v>4424</v>
      </c>
      <c r="G53" s="335">
        <v>4640</v>
      </c>
      <c r="H53" s="420">
        <v>1636</v>
      </c>
      <c r="I53" s="335">
        <v>1592</v>
      </c>
      <c r="J53" s="335">
        <v>1511</v>
      </c>
    </row>
    <row r="54" spans="1:10" ht="45">
      <c r="A54" s="108" t="s">
        <v>5</v>
      </c>
      <c r="B54" s="335">
        <v>24152</v>
      </c>
      <c r="C54" s="335">
        <v>24779</v>
      </c>
      <c r="D54" s="335">
        <v>25017</v>
      </c>
      <c r="E54" s="420">
        <v>20726</v>
      </c>
      <c r="F54" s="335">
        <v>21496</v>
      </c>
      <c r="G54" s="335">
        <v>21961</v>
      </c>
      <c r="H54" s="420">
        <v>3426</v>
      </c>
      <c r="I54" s="335">
        <v>3283</v>
      </c>
      <c r="J54" s="335">
        <v>3056</v>
      </c>
    </row>
    <row r="55" spans="1:10" ht="30">
      <c r="A55" s="108" t="s">
        <v>4</v>
      </c>
      <c r="B55" s="335">
        <v>2214</v>
      </c>
      <c r="C55" s="335">
        <v>2346</v>
      </c>
      <c r="D55" s="335">
        <v>2460</v>
      </c>
      <c r="E55" s="420">
        <v>1474</v>
      </c>
      <c r="F55" s="335">
        <v>1622</v>
      </c>
      <c r="G55" s="335">
        <v>1753</v>
      </c>
      <c r="H55" s="108">
        <v>740</v>
      </c>
      <c r="I55" s="88">
        <v>724</v>
      </c>
      <c r="J55" s="88">
        <v>707</v>
      </c>
    </row>
    <row r="56" spans="1:10" ht="45">
      <c r="A56" s="108" t="s">
        <v>3</v>
      </c>
      <c r="B56" s="335">
        <v>1292</v>
      </c>
      <c r="C56" s="335">
        <v>1425</v>
      </c>
      <c r="D56" s="335">
        <v>1487</v>
      </c>
      <c r="E56" s="420">
        <v>1002</v>
      </c>
      <c r="F56" s="335">
        <v>1137</v>
      </c>
      <c r="G56" s="335">
        <v>1206</v>
      </c>
      <c r="H56" s="108">
        <v>290</v>
      </c>
      <c r="I56" s="88">
        <v>288</v>
      </c>
      <c r="J56" s="88">
        <v>281</v>
      </c>
    </row>
    <row r="57" spans="1:10">
      <c r="A57" s="108" t="s">
        <v>2</v>
      </c>
      <c r="B57" s="335">
        <v>6051</v>
      </c>
      <c r="C57" s="335">
        <v>6020</v>
      </c>
      <c r="D57" s="335">
        <v>6063</v>
      </c>
      <c r="E57" s="420">
        <v>4851</v>
      </c>
      <c r="F57" s="335">
        <v>4847</v>
      </c>
      <c r="G57" s="335">
        <v>4902</v>
      </c>
      <c r="H57" s="420">
        <v>1200</v>
      </c>
      <c r="I57" s="335">
        <v>1173</v>
      </c>
      <c r="J57" s="335">
        <v>1161</v>
      </c>
    </row>
    <row r="58" spans="1:10">
      <c r="A58" s="108" t="s">
        <v>1</v>
      </c>
      <c r="B58" s="88">
        <v>668</v>
      </c>
      <c r="C58" s="88">
        <v>665</v>
      </c>
      <c r="D58" s="88">
        <v>681</v>
      </c>
      <c r="E58" s="108">
        <v>482</v>
      </c>
      <c r="F58" s="88">
        <v>486</v>
      </c>
      <c r="G58" s="88">
        <v>516</v>
      </c>
      <c r="H58" s="108">
        <v>186</v>
      </c>
      <c r="I58" s="88">
        <v>179</v>
      </c>
      <c r="J58" s="88">
        <v>165</v>
      </c>
    </row>
    <row r="59" spans="1:10" ht="30">
      <c r="A59" s="108" t="s">
        <v>0</v>
      </c>
      <c r="B59" s="88">
        <v>179</v>
      </c>
      <c r="C59" s="88">
        <v>197</v>
      </c>
      <c r="D59" s="88">
        <v>225</v>
      </c>
      <c r="E59" s="108">
        <v>103</v>
      </c>
      <c r="F59" s="88">
        <v>115</v>
      </c>
      <c r="G59" s="88">
        <v>132</v>
      </c>
      <c r="H59" s="108">
        <v>76</v>
      </c>
      <c r="I59" s="88">
        <v>82</v>
      </c>
      <c r="J59" s="88">
        <v>93</v>
      </c>
    </row>
    <row r="60" spans="1:10">
      <c r="A60" s="99"/>
    </row>
    <row r="61" spans="1:10">
      <c r="A61" s="99" t="s">
        <v>30</v>
      </c>
      <c r="B61" s="421">
        <v>100</v>
      </c>
      <c r="C61" s="421">
        <v>100</v>
      </c>
      <c r="D61" s="421">
        <v>100</v>
      </c>
      <c r="E61" s="421">
        <v>100</v>
      </c>
      <c r="F61" s="421">
        <v>100</v>
      </c>
      <c r="G61" s="421">
        <v>100</v>
      </c>
    </row>
    <row r="62" spans="1:10">
      <c r="A62" s="97" t="s">
        <v>44</v>
      </c>
    </row>
    <row r="65" spans="1:7" ht="45">
      <c r="A65" s="108" t="s">
        <v>5</v>
      </c>
      <c r="B65" s="88">
        <v>22.4</v>
      </c>
      <c r="C65" s="89">
        <v>22.1</v>
      </c>
      <c r="D65" s="88">
        <v>24.9</v>
      </c>
      <c r="E65" s="89">
        <v>24.4</v>
      </c>
      <c r="F65" s="88">
        <v>13.9</v>
      </c>
      <c r="G65" s="88">
        <v>13.7</v>
      </c>
    </row>
    <row r="66" spans="1:7">
      <c r="A66" s="108" t="s">
        <v>9</v>
      </c>
      <c r="B66" s="88">
        <v>20.2</v>
      </c>
      <c r="C66" s="89">
        <v>20</v>
      </c>
      <c r="D66" s="88">
        <v>22</v>
      </c>
      <c r="E66" s="89">
        <v>21.8</v>
      </c>
      <c r="F66" s="88">
        <v>13.8</v>
      </c>
      <c r="G66" s="88">
        <v>13.5</v>
      </c>
    </row>
    <row r="67" spans="1:7">
      <c r="A67" s="108" t="s">
        <v>17</v>
      </c>
      <c r="B67" s="88">
        <v>12.7</v>
      </c>
      <c r="C67" s="89">
        <v>12.9</v>
      </c>
      <c r="D67" s="88">
        <v>10.9</v>
      </c>
      <c r="E67" s="89">
        <v>11.2</v>
      </c>
      <c r="F67" s="88">
        <v>19</v>
      </c>
      <c r="G67" s="88">
        <v>19.100000000000001</v>
      </c>
    </row>
    <row r="68" spans="1:7" ht="30">
      <c r="A68" s="108" t="s">
        <v>8</v>
      </c>
      <c r="B68" s="88">
        <v>9.4</v>
      </c>
      <c r="C68" s="89">
        <v>9.4</v>
      </c>
      <c r="D68" s="88">
        <v>8.9</v>
      </c>
      <c r="E68" s="89">
        <v>9</v>
      </c>
      <c r="F68" s="88">
        <v>10.8</v>
      </c>
      <c r="G68" s="88">
        <v>10.8</v>
      </c>
    </row>
    <row r="69" spans="1:7">
      <c r="A69" s="108" t="s">
        <v>2</v>
      </c>
      <c r="B69" s="88">
        <v>5.6</v>
      </c>
      <c r="C69" s="89">
        <v>5.4</v>
      </c>
      <c r="D69" s="88">
        <v>5.8</v>
      </c>
      <c r="E69" s="89">
        <v>5.5</v>
      </c>
      <c r="F69" s="88">
        <v>4.9000000000000004</v>
      </c>
      <c r="G69" s="88">
        <v>4.9000000000000004</v>
      </c>
    </row>
    <row r="70" spans="1:7">
      <c r="A70" s="108" t="s">
        <v>6</v>
      </c>
      <c r="B70" s="88">
        <v>5.3</v>
      </c>
      <c r="C70" s="89">
        <v>5.4</v>
      </c>
      <c r="D70" s="88">
        <v>4.9000000000000004</v>
      </c>
      <c r="E70" s="89">
        <v>5</v>
      </c>
      <c r="F70" s="88">
        <v>6.6</v>
      </c>
      <c r="G70" s="88">
        <v>6.6</v>
      </c>
    </row>
    <row r="71" spans="1:7" ht="30">
      <c r="A71" s="108" t="s">
        <v>11</v>
      </c>
      <c r="B71" s="88">
        <v>4.5999999999999996</v>
      </c>
      <c r="C71" s="89">
        <v>4.5</v>
      </c>
      <c r="D71" s="88">
        <v>3.9</v>
      </c>
      <c r="E71" s="89">
        <v>3.9</v>
      </c>
      <c r="F71" s="88">
        <v>6.7</v>
      </c>
      <c r="G71" s="88">
        <v>6.6</v>
      </c>
    </row>
    <row r="72" spans="1:7">
      <c r="A72" s="108" t="s">
        <v>13</v>
      </c>
      <c r="B72" s="88">
        <v>3.7</v>
      </c>
      <c r="C72" s="89">
        <v>3.8</v>
      </c>
      <c r="D72" s="88">
        <v>3.6</v>
      </c>
      <c r="E72" s="89">
        <v>3.8</v>
      </c>
      <c r="F72" s="88">
        <v>3.7</v>
      </c>
      <c r="G72" s="88">
        <v>3.8</v>
      </c>
    </row>
    <row r="73" spans="1:7" ht="30">
      <c r="A73" s="108" t="s">
        <v>10</v>
      </c>
      <c r="B73" s="88">
        <v>2.8</v>
      </c>
      <c r="C73" s="89">
        <v>2.8</v>
      </c>
      <c r="D73" s="88">
        <v>2.4</v>
      </c>
      <c r="E73" s="89">
        <v>2.5</v>
      </c>
      <c r="F73" s="88">
        <v>4</v>
      </c>
      <c r="G73" s="88">
        <v>4.0999999999999996</v>
      </c>
    </row>
    <row r="74" spans="1:7">
      <c r="A74" s="108" t="s">
        <v>16</v>
      </c>
      <c r="B74" s="88">
        <v>2.5</v>
      </c>
      <c r="C74" s="89">
        <v>2.5</v>
      </c>
      <c r="D74" s="88">
        <v>2.2999999999999998</v>
      </c>
      <c r="E74" s="89">
        <v>2.4</v>
      </c>
      <c r="F74" s="88">
        <v>3</v>
      </c>
      <c r="G74" s="88">
        <v>3</v>
      </c>
    </row>
    <row r="75" spans="1:7" ht="30">
      <c r="A75" s="108" t="s">
        <v>14</v>
      </c>
      <c r="B75" s="88">
        <v>2.4</v>
      </c>
      <c r="C75" s="89">
        <v>2.5</v>
      </c>
      <c r="D75" s="88">
        <v>2.5</v>
      </c>
      <c r="E75" s="89">
        <v>2.7</v>
      </c>
      <c r="F75" s="88">
        <v>2</v>
      </c>
      <c r="G75" s="88">
        <v>1.9</v>
      </c>
    </row>
    <row r="76" spans="1:7" ht="45">
      <c r="A76" s="108" t="s">
        <v>15</v>
      </c>
      <c r="B76" s="88">
        <v>2.1</v>
      </c>
      <c r="C76" s="89">
        <v>2.1</v>
      </c>
      <c r="D76" s="88">
        <v>1.8</v>
      </c>
      <c r="E76" s="89">
        <v>1.8</v>
      </c>
      <c r="F76" s="88">
        <v>3</v>
      </c>
      <c r="G76" s="88">
        <v>3</v>
      </c>
    </row>
    <row r="77" spans="1:7" ht="30">
      <c r="A77" s="108" t="s">
        <v>4</v>
      </c>
      <c r="B77" s="88">
        <v>2.1</v>
      </c>
      <c r="C77" s="89">
        <v>2.1</v>
      </c>
      <c r="D77" s="88">
        <v>1.8</v>
      </c>
      <c r="E77" s="89">
        <v>1.8</v>
      </c>
      <c r="F77" s="88">
        <v>3</v>
      </c>
      <c r="G77" s="88">
        <v>3</v>
      </c>
    </row>
    <row r="78" spans="1:7" ht="30">
      <c r="A78" s="108" t="s">
        <v>7</v>
      </c>
      <c r="B78" s="88">
        <v>1.4</v>
      </c>
      <c r="C78" s="89">
        <v>1.5</v>
      </c>
      <c r="D78" s="88">
        <v>1.2</v>
      </c>
      <c r="E78" s="89">
        <v>1.3</v>
      </c>
      <c r="F78" s="88">
        <v>2</v>
      </c>
      <c r="G78" s="88">
        <v>2.1</v>
      </c>
    </row>
    <row r="79" spans="1:7" ht="45">
      <c r="A79" s="108" t="s">
        <v>3</v>
      </c>
      <c r="B79" s="88">
        <v>1.2</v>
      </c>
      <c r="C79" s="89">
        <v>1.3</v>
      </c>
      <c r="D79" s="88">
        <v>1.2</v>
      </c>
      <c r="E79" s="89">
        <v>1.3</v>
      </c>
      <c r="F79" s="88">
        <v>1.2</v>
      </c>
      <c r="G79" s="88">
        <v>1.2</v>
      </c>
    </row>
    <row r="80" spans="1:7">
      <c r="A80" s="108" t="s">
        <v>12</v>
      </c>
      <c r="B80" s="88">
        <v>1</v>
      </c>
      <c r="C80" s="89">
        <v>1</v>
      </c>
      <c r="D80" s="88">
        <v>0.9</v>
      </c>
      <c r="E80" s="89">
        <v>0.9</v>
      </c>
      <c r="F80" s="88">
        <v>1.3</v>
      </c>
      <c r="G80" s="88">
        <v>1.4</v>
      </c>
    </row>
    <row r="81" spans="1:45">
      <c r="A81" s="108" t="s">
        <v>1</v>
      </c>
      <c r="B81" s="88">
        <v>0.6</v>
      </c>
      <c r="C81" s="89">
        <v>0.6</v>
      </c>
      <c r="D81" s="88">
        <v>0.6</v>
      </c>
      <c r="E81" s="89">
        <v>0.6</v>
      </c>
      <c r="F81" s="88">
        <v>0.8</v>
      </c>
      <c r="G81" s="88">
        <v>0.7</v>
      </c>
    </row>
    <row r="82" spans="1:45">
      <c r="A82" s="108"/>
      <c r="B82" s="88">
        <v>0.2</v>
      </c>
      <c r="C82" s="89">
        <v>0.2</v>
      </c>
      <c r="D82" s="88">
        <v>0.1</v>
      </c>
      <c r="E82" s="89">
        <v>0.1</v>
      </c>
      <c r="F82" s="88">
        <v>0.3</v>
      </c>
      <c r="G82" s="88">
        <v>0.3</v>
      </c>
    </row>
    <row r="84" spans="1:45">
      <c r="A84" s="99" t="s">
        <v>898</v>
      </c>
    </row>
    <row r="86" spans="1:45" s="106" customFormat="1" ht="72.75" customHeight="1">
      <c r="B86" s="106" t="s">
        <v>23</v>
      </c>
      <c r="D86" s="106" t="s">
        <v>42</v>
      </c>
      <c r="F86" s="106" t="s">
        <v>41</v>
      </c>
      <c r="H86" s="106" t="s">
        <v>40</v>
      </c>
      <c r="J86" s="106" t="s">
        <v>39</v>
      </c>
      <c r="L86" s="106" t="s">
        <v>38</v>
      </c>
      <c r="N86" s="106" t="s">
        <v>37</v>
      </c>
      <c r="P86" s="106" t="s">
        <v>36</v>
      </c>
      <c r="R86" s="106" t="s">
        <v>35</v>
      </c>
      <c r="T86" s="106" t="s">
        <v>34</v>
      </c>
      <c r="V86" s="106" t="s">
        <v>33</v>
      </c>
      <c r="X86" s="106" t="s">
        <v>32</v>
      </c>
      <c r="Z86" s="106" t="s">
        <v>31</v>
      </c>
      <c r="AG86" s="106" t="s">
        <v>23</v>
      </c>
      <c r="AH86" s="106" t="s">
        <v>42</v>
      </c>
      <c r="AI86" s="106" t="s">
        <v>41</v>
      </c>
      <c r="AJ86" s="106" t="s">
        <v>40</v>
      </c>
      <c r="AK86" s="106" t="s">
        <v>39</v>
      </c>
      <c r="AL86" s="106" t="s">
        <v>38</v>
      </c>
      <c r="AM86" s="106" t="s">
        <v>37</v>
      </c>
      <c r="AN86" s="106" t="s">
        <v>36</v>
      </c>
      <c r="AO86" s="106" t="s">
        <v>35</v>
      </c>
      <c r="AP86" s="106" t="s">
        <v>34</v>
      </c>
      <c r="AQ86" s="106" t="s">
        <v>33</v>
      </c>
      <c r="AR86" s="106" t="s">
        <v>32</v>
      </c>
      <c r="AS86" s="106" t="s">
        <v>31</v>
      </c>
    </row>
    <row r="87" spans="1:45" s="422" customFormat="1" ht="45.75" thickBot="1">
      <c r="B87" s="422">
        <v>2015</v>
      </c>
      <c r="C87" s="422">
        <v>2016</v>
      </c>
      <c r="D87" s="422">
        <v>2015</v>
      </c>
      <c r="E87" s="422">
        <v>2016</v>
      </c>
      <c r="F87" s="422">
        <v>2015</v>
      </c>
      <c r="G87" s="422">
        <v>2016</v>
      </c>
      <c r="H87" s="422">
        <v>2015</v>
      </c>
      <c r="I87" s="422">
        <v>2016</v>
      </c>
      <c r="J87" s="422">
        <v>2015</v>
      </c>
      <c r="K87" s="422">
        <v>2016</v>
      </c>
      <c r="L87" s="422">
        <v>2015</v>
      </c>
      <c r="M87" s="422">
        <v>2016</v>
      </c>
      <c r="N87" s="422">
        <v>2015</v>
      </c>
      <c r="O87" s="422">
        <v>2016</v>
      </c>
      <c r="P87" s="422">
        <v>2015</v>
      </c>
      <c r="Q87" s="422">
        <v>2016</v>
      </c>
      <c r="R87" s="422">
        <v>2015</v>
      </c>
      <c r="S87" s="422">
        <v>2016</v>
      </c>
      <c r="T87" s="422">
        <v>2015</v>
      </c>
      <c r="U87" s="422">
        <v>2016</v>
      </c>
      <c r="V87" s="422">
        <v>2015</v>
      </c>
      <c r="W87" s="422">
        <v>2016</v>
      </c>
      <c r="X87" s="422">
        <v>2015</v>
      </c>
      <c r="Y87" s="422">
        <v>2016</v>
      </c>
      <c r="Z87" s="422">
        <v>2015</v>
      </c>
      <c r="AA87" s="422">
        <v>2016</v>
      </c>
      <c r="AF87" s="285" t="s">
        <v>43</v>
      </c>
      <c r="AG87" s="336">
        <v>114099</v>
      </c>
      <c r="AH87" s="336">
        <v>91237</v>
      </c>
      <c r="AI87" s="336">
        <v>5589</v>
      </c>
      <c r="AJ87" s="336">
        <v>7951</v>
      </c>
      <c r="AK87" s="336">
        <v>8951</v>
      </c>
      <c r="AL87" s="289">
        <v>99</v>
      </c>
      <c r="AM87" s="336">
        <v>33500</v>
      </c>
      <c r="AN87" s="336">
        <v>11082</v>
      </c>
      <c r="AO87" s="336">
        <v>8450</v>
      </c>
      <c r="AP87" s="336">
        <v>13813</v>
      </c>
      <c r="AQ87" s="93">
        <v>331</v>
      </c>
      <c r="AR87" s="336">
        <v>1471</v>
      </c>
      <c r="AS87" s="336">
        <v>22862</v>
      </c>
    </row>
    <row r="88" spans="1:45" ht="24" customHeight="1" thickBot="1">
      <c r="A88" s="400" t="s">
        <v>43</v>
      </c>
      <c r="B88" s="336">
        <v>112037</v>
      </c>
      <c r="C88" s="336">
        <v>114099</v>
      </c>
      <c r="D88" s="336">
        <v>88071</v>
      </c>
      <c r="E88" s="336">
        <v>91237</v>
      </c>
      <c r="F88" s="336">
        <v>5364</v>
      </c>
      <c r="G88" s="336">
        <v>5589</v>
      </c>
      <c r="H88" s="336">
        <v>8170</v>
      </c>
      <c r="I88" s="336">
        <v>7951</v>
      </c>
      <c r="J88" s="336">
        <v>9098</v>
      </c>
      <c r="K88" s="336">
        <v>8951</v>
      </c>
      <c r="L88" s="289">
        <v>102</v>
      </c>
      <c r="M88" s="289">
        <v>99</v>
      </c>
      <c r="N88" s="336">
        <v>30984</v>
      </c>
      <c r="O88" s="336">
        <v>33500</v>
      </c>
      <c r="P88" s="336">
        <v>10425</v>
      </c>
      <c r="Q88" s="336">
        <v>11082</v>
      </c>
      <c r="R88" s="336">
        <v>8075</v>
      </c>
      <c r="S88" s="336">
        <v>8450</v>
      </c>
      <c r="T88" s="336">
        <v>14042</v>
      </c>
      <c r="U88" s="336">
        <v>13813</v>
      </c>
      <c r="V88" s="93">
        <v>326</v>
      </c>
      <c r="W88" s="93">
        <v>331</v>
      </c>
      <c r="X88" s="336">
        <v>1485</v>
      </c>
      <c r="Y88" s="336">
        <v>1471</v>
      </c>
      <c r="Z88" s="336">
        <v>23966</v>
      </c>
      <c r="AA88" s="336">
        <v>22862</v>
      </c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</row>
    <row r="89" spans="1:45">
      <c r="A89" s="10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F89" s="87" t="s">
        <v>17</v>
      </c>
      <c r="AG89" s="335">
        <v>14669</v>
      </c>
      <c r="AH89" s="335">
        <v>10255</v>
      </c>
      <c r="AI89" s="88">
        <v>544</v>
      </c>
      <c r="AJ89" s="88">
        <v>778</v>
      </c>
      <c r="AK89" s="88">
        <v>943</v>
      </c>
      <c r="AL89" s="89">
        <v>5</v>
      </c>
      <c r="AM89" s="335">
        <v>3496</v>
      </c>
      <c r="AN89" s="335">
        <v>1767</v>
      </c>
      <c r="AO89" s="335">
        <v>1020</v>
      </c>
      <c r="AP89" s="335">
        <v>1512</v>
      </c>
      <c r="AQ89" s="88">
        <v>55</v>
      </c>
      <c r="AR89" s="88">
        <v>135</v>
      </c>
      <c r="AS89" s="335">
        <v>4414</v>
      </c>
    </row>
    <row r="90" spans="1:45">
      <c r="A90" s="108" t="s">
        <v>17</v>
      </c>
      <c r="B90" s="335">
        <v>14430</v>
      </c>
      <c r="C90" s="335">
        <v>14669</v>
      </c>
      <c r="D90" s="335">
        <v>9843</v>
      </c>
      <c r="E90" s="335">
        <v>10255</v>
      </c>
      <c r="F90" s="88">
        <v>516</v>
      </c>
      <c r="G90" s="88">
        <v>544</v>
      </c>
      <c r="H90" s="88">
        <v>800</v>
      </c>
      <c r="I90" s="88">
        <v>778</v>
      </c>
      <c r="J90" s="88">
        <v>993</v>
      </c>
      <c r="K90" s="88">
        <v>943</v>
      </c>
      <c r="L90" s="89">
        <v>4</v>
      </c>
      <c r="M90" s="89">
        <v>5</v>
      </c>
      <c r="N90" s="335">
        <v>3207</v>
      </c>
      <c r="O90" s="335">
        <v>3496</v>
      </c>
      <c r="P90" s="335">
        <v>1683</v>
      </c>
      <c r="Q90" s="335">
        <v>1767</v>
      </c>
      <c r="R90" s="88">
        <v>888</v>
      </c>
      <c r="S90" s="335">
        <v>1020</v>
      </c>
      <c r="T90" s="335">
        <v>1539</v>
      </c>
      <c r="U90" s="335">
        <v>1512</v>
      </c>
      <c r="V90" s="88">
        <v>57</v>
      </c>
      <c r="W90" s="88">
        <v>55</v>
      </c>
      <c r="X90" s="88">
        <v>156</v>
      </c>
      <c r="Y90" s="88">
        <v>135</v>
      </c>
      <c r="Z90" s="335">
        <v>4587</v>
      </c>
      <c r="AA90" s="335">
        <v>4414</v>
      </c>
      <c r="AF90" s="87" t="s">
        <v>16</v>
      </c>
      <c r="AG90" s="335">
        <v>2858</v>
      </c>
      <c r="AH90" s="335">
        <v>2177</v>
      </c>
      <c r="AI90" s="88">
        <v>156</v>
      </c>
      <c r="AJ90" s="88">
        <v>141</v>
      </c>
      <c r="AK90" s="88">
        <v>154</v>
      </c>
      <c r="AL90" s="89">
        <v>2</v>
      </c>
      <c r="AM90" s="88">
        <v>953</v>
      </c>
      <c r="AN90" s="88">
        <v>310</v>
      </c>
      <c r="AO90" s="88">
        <v>106</v>
      </c>
      <c r="AP90" s="88">
        <v>294</v>
      </c>
      <c r="AQ90" s="88">
        <v>16</v>
      </c>
      <c r="AR90" s="88">
        <v>45</v>
      </c>
      <c r="AS90" s="88">
        <v>681</v>
      </c>
    </row>
    <row r="91" spans="1:45" ht="45">
      <c r="A91" s="108" t="s">
        <v>16</v>
      </c>
      <c r="B91" s="335">
        <v>2854</v>
      </c>
      <c r="C91" s="335">
        <v>2858</v>
      </c>
      <c r="D91" s="335">
        <v>2125</v>
      </c>
      <c r="E91" s="335">
        <v>2177</v>
      </c>
      <c r="F91" s="88">
        <v>149</v>
      </c>
      <c r="G91" s="88">
        <v>156</v>
      </c>
      <c r="H91" s="88">
        <v>148</v>
      </c>
      <c r="I91" s="88">
        <v>141</v>
      </c>
      <c r="J91" s="88">
        <v>143</v>
      </c>
      <c r="K91" s="88">
        <v>154</v>
      </c>
      <c r="L91" s="89">
        <v>2</v>
      </c>
      <c r="M91" s="89">
        <v>2</v>
      </c>
      <c r="N91" s="88">
        <v>897</v>
      </c>
      <c r="O91" s="88">
        <v>953</v>
      </c>
      <c r="P91" s="88">
        <v>299</v>
      </c>
      <c r="Q91" s="88">
        <v>310</v>
      </c>
      <c r="R91" s="88">
        <v>118</v>
      </c>
      <c r="S91" s="88">
        <v>106</v>
      </c>
      <c r="T91" s="88">
        <v>306</v>
      </c>
      <c r="U91" s="88">
        <v>294</v>
      </c>
      <c r="V91" s="88">
        <v>15</v>
      </c>
      <c r="W91" s="88">
        <v>16</v>
      </c>
      <c r="X91" s="88">
        <v>48</v>
      </c>
      <c r="Y91" s="88">
        <v>45</v>
      </c>
      <c r="Z91" s="88">
        <v>729</v>
      </c>
      <c r="AA91" s="88">
        <v>681</v>
      </c>
      <c r="AF91" s="87" t="s">
        <v>15</v>
      </c>
      <c r="AG91" s="335">
        <v>2322</v>
      </c>
      <c r="AH91" s="335">
        <v>1643</v>
      </c>
      <c r="AI91" s="88">
        <v>76</v>
      </c>
      <c r="AJ91" s="88">
        <v>120</v>
      </c>
      <c r="AK91" s="88">
        <v>109</v>
      </c>
      <c r="AL91" s="89">
        <v>0</v>
      </c>
      <c r="AM91" s="88">
        <v>689</v>
      </c>
      <c r="AN91" s="88">
        <v>259</v>
      </c>
      <c r="AO91" s="88">
        <v>123</v>
      </c>
      <c r="AP91" s="88">
        <v>237</v>
      </c>
      <c r="AQ91" s="88">
        <v>3</v>
      </c>
      <c r="AR91" s="88">
        <v>27</v>
      </c>
      <c r="AS91" s="88">
        <v>679</v>
      </c>
    </row>
    <row r="92" spans="1:45" ht="45">
      <c r="A92" s="108" t="s">
        <v>15</v>
      </c>
      <c r="B92" s="335">
        <v>2319</v>
      </c>
      <c r="C92" s="335">
        <v>2322</v>
      </c>
      <c r="D92" s="335">
        <v>1596</v>
      </c>
      <c r="E92" s="335">
        <v>1643</v>
      </c>
      <c r="F92" s="88">
        <v>82</v>
      </c>
      <c r="G92" s="88">
        <v>76</v>
      </c>
      <c r="H92" s="88">
        <v>120</v>
      </c>
      <c r="I92" s="88">
        <v>120</v>
      </c>
      <c r="J92" s="88">
        <v>109</v>
      </c>
      <c r="K92" s="88">
        <v>109</v>
      </c>
      <c r="L92" s="89">
        <v>0</v>
      </c>
      <c r="M92" s="89">
        <v>0</v>
      </c>
      <c r="N92" s="88">
        <v>665</v>
      </c>
      <c r="O92" s="88">
        <v>689</v>
      </c>
      <c r="P92" s="88">
        <v>237</v>
      </c>
      <c r="Q92" s="88">
        <v>259</v>
      </c>
      <c r="R92" s="88">
        <v>118</v>
      </c>
      <c r="S92" s="88">
        <v>123</v>
      </c>
      <c r="T92" s="88">
        <v>238</v>
      </c>
      <c r="U92" s="88">
        <v>237</v>
      </c>
      <c r="V92" s="88">
        <v>4</v>
      </c>
      <c r="W92" s="88">
        <v>3</v>
      </c>
      <c r="X92" s="88">
        <v>23</v>
      </c>
      <c r="Y92" s="88">
        <v>27</v>
      </c>
      <c r="Z92" s="88">
        <v>723</v>
      </c>
      <c r="AA92" s="88">
        <v>679</v>
      </c>
      <c r="AF92" s="87" t="s">
        <v>14</v>
      </c>
      <c r="AG92" s="335">
        <v>2926</v>
      </c>
      <c r="AH92" s="335">
        <v>2491</v>
      </c>
      <c r="AI92" s="88">
        <v>153</v>
      </c>
      <c r="AJ92" s="88">
        <v>196</v>
      </c>
      <c r="AK92" s="88">
        <v>185</v>
      </c>
      <c r="AL92" s="89">
        <v>1</v>
      </c>
      <c r="AM92" s="335">
        <v>1098</v>
      </c>
      <c r="AN92" s="88">
        <v>349</v>
      </c>
      <c r="AO92" s="88">
        <v>165</v>
      </c>
      <c r="AP92" s="88">
        <v>316</v>
      </c>
      <c r="AQ92" s="88">
        <v>2</v>
      </c>
      <c r="AR92" s="88">
        <v>26</v>
      </c>
      <c r="AS92" s="88">
        <v>435</v>
      </c>
    </row>
    <row r="93" spans="1:45" ht="30">
      <c r="A93" s="108" t="s">
        <v>14</v>
      </c>
      <c r="B93" s="335">
        <v>2819</v>
      </c>
      <c r="C93" s="335">
        <v>2926</v>
      </c>
      <c r="D93" s="335">
        <v>2352</v>
      </c>
      <c r="E93" s="335">
        <v>2491</v>
      </c>
      <c r="F93" s="88">
        <v>151</v>
      </c>
      <c r="G93" s="88">
        <v>153</v>
      </c>
      <c r="H93" s="88">
        <v>213</v>
      </c>
      <c r="I93" s="88">
        <v>196</v>
      </c>
      <c r="J93" s="88">
        <v>187</v>
      </c>
      <c r="K93" s="88">
        <v>185</v>
      </c>
      <c r="L93" s="89">
        <v>1</v>
      </c>
      <c r="M93" s="89">
        <v>1</v>
      </c>
      <c r="N93" s="88">
        <v>989</v>
      </c>
      <c r="O93" s="335">
        <v>1098</v>
      </c>
      <c r="P93" s="88">
        <v>324</v>
      </c>
      <c r="Q93" s="88">
        <v>349</v>
      </c>
      <c r="R93" s="88">
        <v>167</v>
      </c>
      <c r="S93" s="88">
        <v>165</v>
      </c>
      <c r="T93" s="88">
        <v>301</v>
      </c>
      <c r="U93" s="88">
        <v>316</v>
      </c>
      <c r="V93" s="88">
        <v>2</v>
      </c>
      <c r="W93" s="88">
        <v>2</v>
      </c>
      <c r="X93" s="88">
        <v>17</v>
      </c>
      <c r="Y93" s="88">
        <v>26</v>
      </c>
      <c r="Z93" s="88">
        <v>467</v>
      </c>
      <c r="AA93" s="88">
        <v>435</v>
      </c>
      <c r="AF93" s="87" t="s">
        <v>13</v>
      </c>
      <c r="AG93" s="335">
        <v>4387</v>
      </c>
      <c r="AH93" s="335">
        <v>3511</v>
      </c>
      <c r="AI93" s="88">
        <v>180</v>
      </c>
      <c r="AJ93" s="88">
        <v>204</v>
      </c>
      <c r="AK93" s="88">
        <v>469</v>
      </c>
      <c r="AL93" s="89">
        <v>3</v>
      </c>
      <c r="AM93" s="335">
        <v>1490</v>
      </c>
      <c r="AN93" s="88">
        <v>438</v>
      </c>
      <c r="AO93" s="88">
        <v>183</v>
      </c>
      <c r="AP93" s="88">
        <v>511</v>
      </c>
      <c r="AQ93" s="88">
        <v>2</v>
      </c>
      <c r="AR93" s="88">
        <v>31</v>
      </c>
      <c r="AS93" s="88">
        <v>876</v>
      </c>
    </row>
    <row r="94" spans="1:45">
      <c r="A94" s="108" t="s">
        <v>13</v>
      </c>
      <c r="B94" s="335">
        <v>4251</v>
      </c>
      <c r="C94" s="335">
        <v>4387</v>
      </c>
      <c r="D94" s="335">
        <v>3335</v>
      </c>
      <c r="E94" s="335">
        <v>3511</v>
      </c>
      <c r="F94" s="88">
        <v>171</v>
      </c>
      <c r="G94" s="88">
        <v>180</v>
      </c>
      <c r="H94" s="88">
        <v>224</v>
      </c>
      <c r="I94" s="88">
        <v>204</v>
      </c>
      <c r="J94" s="88">
        <v>457</v>
      </c>
      <c r="K94" s="88">
        <v>469</v>
      </c>
      <c r="L94" s="89">
        <v>2</v>
      </c>
      <c r="M94" s="89">
        <v>3</v>
      </c>
      <c r="N94" s="335">
        <v>1394</v>
      </c>
      <c r="O94" s="335">
        <v>1490</v>
      </c>
      <c r="P94" s="88">
        <v>391</v>
      </c>
      <c r="Q94" s="88">
        <v>438</v>
      </c>
      <c r="R94" s="88">
        <v>168</v>
      </c>
      <c r="S94" s="88">
        <v>183</v>
      </c>
      <c r="T94" s="88">
        <v>496</v>
      </c>
      <c r="U94" s="88">
        <v>511</v>
      </c>
      <c r="V94" s="88">
        <v>3</v>
      </c>
      <c r="W94" s="88">
        <v>2</v>
      </c>
      <c r="X94" s="88">
        <v>29</v>
      </c>
      <c r="Y94" s="88">
        <v>31</v>
      </c>
      <c r="Z94" s="88">
        <v>916</v>
      </c>
      <c r="AA94" s="88">
        <v>876</v>
      </c>
      <c r="AF94" s="87" t="s">
        <v>12</v>
      </c>
      <c r="AG94" s="335">
        <v>1148</v>
      </c>
      <c r="AH94" s="88">
        <v>841</v>
      </c>
      <c r="AI94" s="88">
        <v>31</v>
      </c>
      <c r="AJ94" s="88">
        <v>70</v>
      </c>
      <c r="AK94" s="88">
        <v>59</v>
      </c>
      <c r="AL94" s="89">
        <v>0</v>
      </c>
      <c r="AM94" s="88">
        <v>341</v>
      </c>
      <c r="AN94" s="88">
        <v>147</v>
      </c>
      <c r="AO94" s="88">
        <v>61</v>
      </c>
      <c r="AP94" s="88">
        <v>120</v>
      </c>
      <c r="AQ94" s="88">
        <v>0</v>
      </c>
      <c r="AR94" s="88">
        <v>12</v>
      </c>
      <c r="AS94" s="88">
        <v>307</v>
      </c>
    </row>
    <row r="95" spans="1:45" ht="30">
      <c r="A95" s="108" t="s">
        <v>12</v>
      </c>
      <c r="B95" s="335">
        <v>1116</v>
      </c>
      <c r="C95" s="335">
        <v>1148</v>
      </c>
      <c r="D95" s="88">
        <v>790</v>
      </c>
      <c r="E95" s="88">
        <v>841</v>
      </c>
      <c r="F95" s="88">
        <v>28</v>
      </c>
      <c r="G95" s="88">
        <v>31</v>
      </c>
      <c r="H95" s="88">
        <v>73</v>
      </c>
      <c r="I95" s="88">
        <v>70</v>
      </c>
      <c r="J95" s="88">
        <v>62</v>
      </c>
      <c r="K95" s="88">
        <v>59</v>
      </c>
      <c r="L95" s="89">
        <v>0</v>
      </c>
      <c r="M95" s="89">
        <v>0</v>
      </c>
      <c r="N95" s="88">
        <v>303</v>
      </c>
      <c r="O95" s="88">
        <v>341</v>
      </c>
      <c r="P95" s="88">
        <v>136</v>
      </c>
      <c r="Q95" s="88">
        <v>147</v>
      </c>
      <c r="R95" s="88">
        <v>54</v>
      </c>
      <c r="S95" s="88">
        <v>61</v>
      </c>
      <c r="T95" s="88">
        <v>123</v>
      </c>
      <c r="U95" s="88">
        <v>120</v>
      </c>
      <c r="V95" s="88">
        <v>0</v>
      </c>
      <c r="W95" s="88">
        <v>0</v>
      </c>
      <c r="X95" s="88">
        <v>11</v>
      </c>
      <c r="Y95" s="88">
        <v>12</v>
      </c>
      <c r="Z95" s="88">
        <v>326</v>
      </c>
      <c r="AA95" s="88">
        <v>307</v>
      </c>
      <c r="AF95" s="87" t="s">
        <v>11</v>
      </c>
      <c r="AG95" s="335">
        <v>5074</v>
      </c>
      <c r="AH95" s="335">
        <v>3586</v>
      </c>
      <c r="AI95" s="88">
        <v>485</v>
      </c>
      <c r="AJ95" s="88">
        <v>258</v>
      </c>
      <c r="AK95" s="88">
        <v>184</v>
      </c>
      <c r="AL95" s="89">
        <v>2</v>
      </c>
      <c r="AM95" s="335">
        <v>1331</v>
      </c>
      <c r="AN95" s="88">
        <v>525</v>
      </c>
      <c r="AO95" s="88">
        <v>227</v>
      </c>
      <c r="AP95" s="88">
        <v>496</v>
      </c>
      <c r="AQ95" s="88">
        <v>7</v>
      </c>
      <c r="AR95" s="88">
        <v>71</v>
      </c>
      <c r="AS95" s="335">
        <v>1488</v>
      </c>
    </row>
    <row r="96" spans="1:45" ht="30">
      <c r="A96" s="108" t="s">
        <v>11</v>
      </c>
      <c r="B96" s="335">
        <v>5028</v>
      </c>
      <c r="C96" s="335">
        <v>5074</v>
      </c>
      <c r="D96" s="335">
        <v>3452</v>
      </c>
      <c r="E96" s="335">
        <v>3586</v>
      </c>
      <c r="F96" s="88">
        <v>471</v>
      </c>
      <c r="G96" s="88">
        <v>485</v>
      </c>
      <c r="H96" s="88">
        <v>256</v>
      </c>
      <c r="I96" s="88">
        <v>258</v>
      </c>
      <c r="J96" s="88">
        <v>170</v>
      </c>
      <c r="K96" s="88">
        <v>184</v>
      </c>
      <c r="L96" s="89">
        <v>2</v>
      </c>
      <c r="M96" s="89">
        <v>2</v>
      </c>
      <c r="N96" s="335">
        <v>1243</v>
      </c>
      <c r="O96" s="335">
        <v>1331</v>
      </c>
      <c r="P96" s="88">
        <v>505</v>
      </c>
      <c r="Q96" s="88">
        <v>525</v>
      </c>
      <c r="R96" s="88">
        <v>210</v>
      </c>
      <c r="S96" s="88">
        <v>227</v>
      </c>
      <c r="T96" s="88">
        <v>513</v>
      </c>
      <c r="U96" s="88">
        <v>496</v>
      </c>
      <c r="V96" s="88">
        <v>7</v>
      </c>
      <c r="W96" s="88">
        <v>7</v>
      </c>
      <c r="X96" s="88">
        <v>75</v>
      </c>
      <c r="Y96" s="88">
        <v>71</v>
      </c>
      <c r="Z96" s="335">
        <v>1576</v>
      </c>
      <c r="AA96" s="335">
        <v>1488</v>
      </c>
      <c r="AF96" s="87" t="s">
        <v>10</v>
      </c>
      <c r="AG96" s="335">
        <v>3178</v>
      </c>
      <c r="AH96" s="335">
        <v>2229</v>
      </c>
      <c r="AI96" s="88">
        <v>106</v>
      </c>
      <c r="AJ96" s="88">
        <v>137</v>
      </c>
      <c r="AK96" s="88">
        <v>138</v>
      </c>
      <c r="AL96" s="89">
        <v>0</v>
      </c>
      <c r="AM96" s="88">
        <v>831</v>
      </c>
      <c r="AN96" s="88">
        <v>430</v>
      </c>
      <c r="AO96" s="88">
        <v>113</v>
      </c>
      <c r="AP96" s="88">
        <v>422</v>
      </c>
      <c r="AQ96" s="88">
        <v>13</v>
      </c>
      <c r="AR96" s="88">
        <v>39</v>
      </c>
      <c r="AS96" s="88">
        <v>949</v>
      </c>
    </row>
    <row r="97" spans="1:45" ht="30">
      <c r="A97" s="108" t="s">
        <v>10</v>
      </c>
      <c r="B97" s="335">
        <v>3147</v>
      </c>
      <c r="C97" s="335">
        <v>3178</v>
      </c>
      <c r="D97" s="335">
        <v>2166</v>
      </c>
      <c r="E97" s="335">
        <v>2229</v>
      </c>
      <c r="F97" s="88">
        <v>92</v>
      </c>
      <c r="G97" s="88">
        <v>106</v>
      </c>
      <c r="H97" s="88">
        <v>135</v>
      </c>
      <c r="I97" s="88">
        <v>137</v>
      </c>
      <c r="J97" s="88">
        <v>161</v>
      </c>
      <c r="K97" s="88">
        <v>138</v>
      </c>
      <c r="L97" s="89">
        <v>0</v>
      </c>
      <c r="M97" s="89">
        <v>0</v>
      </c>
      <c r="N97" s="88">
        <v>808</v>
      </c>
      <c r="O97" s="88">
        <v>831</v>
      </c>
      <c r="P97" s="88">
        <v>389</v>
      </c>
      <c r="Q97" s="88">
        <v>430</v>
      </c>
      <c r="R97" s="88">
        <v>107</v>
      </c>
      <c r="S97" s="88">
        <v>113</v>
      </c>
      <c r="T97" s="88">
        <v>421</v>
      </c>
      <c r="U97" s="88">
        <v>422</v>
      </c>
      <c r="V97" s="88">
        <v>15</v>
      </c>
      <c r="W97" s="88">
        <v>13</v>
      </c>
      <c r="X97" s="88">
        <v>38</v>
      </c>
      <c r="Y97" s="88">
        <v>39</v>
      </c>
      <c r="Z97" s="88">
        <v>981</v>
      </c>
      <c r="AA97" s="88">
        <v>949</v>
      </c>
      <c r="AF97" s="87" t="s">
        <v>9</v>
      </c>
      <c r="AG97" s="335">
        <v>22974</v>
      </c>
      <c r="AH97" s="335">
        <v>19878</v>
      </c>
      <c r="AI97" s="335">
        <v>1714</v>
      </c>
      <c r="AJ97" s="335">
        <v>1778</v>
      </c>
      <c r="AK97" s="335">
        <v>1762</v>
      </c>
      <c r="AL97" s="89">
        <v>8</v>
      </c>
      <c r="AM97" s="335">
        <v>7062</v>
      </c>
      <c r="AN97" s="335">
        <v>1875</v>
      </c>
      <c r="AO97" s="335">
        <v>2349</v>
      </c>
      <c r="AP97" s="335">
        <v>3002</v>
      </c>
      <c r="AQ97" s="88">
        <v>63</v>
      </c>
      <c r="AR97" s="88">
        <v>265</v>
      </c>
      <c r="AS97" s="335">
        <v>3096</v>
      </c>
    </row>
    <row r="98" spans="1:45" ht="60">
      <c r="A98" s="108" t="s">
        <v>9</v>
      </c>
      <c r="B98" s="335">
        <v>22462</v>
      </c>
      <c r="C98" s="335">
        <v>22974</v>
      </c>
      <c r="D98" s="335">
        <v>19223</v>
      </c>
      <c r="E98" s="335">
        <v>19878</v>
      </c>
      <c r="F98" s="335">
        <v>1600</v>
      </c>
      <c r="G98" s="335">
        <v>1714</v>
      </c>
      <c r="H98" s="335">
        <v>1806</v>
      </c>
      <c r="I98" s="335">
        <v>1778</v>
      </c>
      <c r="J98" s="335">
        <v>1771</v>
      </c>
      <c r="K98" s="335">
        <v>1762</v>
      </c>
      <c r="L98" s="89">
        <v>8</v>
      </c>
      <c r="M98" s="89">
        <v>8</v>
      </c>
      <c r="N98" s="335">
        <v>6505</v>
      </c>
      <c r="O98" s="335">
        <v>7062</v>
      </c>
      <c r="P98" s="335">
        <v>1825</v>
      </c>
      <c r="Q98" s="335">
        <v>1875</v>
      </c>
      <c r="R98" s="335">
        <v>2309</v>
      </c>
      <c r="S98" s="335">
        <v>2349</v>
      </c>
      <c r="T98" s="335">
        <v>3103</v>
      </c>
      <c r="U98" s="335">
        <v>3002</v>
      </c>
      <c r="V98" s="88">
        <v>60</v>
      </c>
      <c r="W98" s="88">
        <v>63</v>
      </c>
      <c r="X98" s="88">
        <v>236</v>
      </c>
      <c r="Y98" s="88">
        <v>265</v>
      </c>
      <c r="Z98" s="335">
        <v>3239</v>
      </c>
      <c r="AA98" s="335">
        <v>3096</v>
      </c>
      <c r="AF98" s="87" t="s">
        <v>8</v>
      </c>
      <c r="AG98" s="335">
        <v>10709</v>
      </c>
      <c r="AH98" s="335">
        <v>8254</v>
      </c>
      <c r="AI98" s="88">
        <v>346</v>
      </c>
      <c r="AJ98" s="88">
        <v>627</v>
      </c>
      <c r="AK98" s="88">
        <v>641</v>
      </c>
      <c r="AL98" s="89">
        <v>1</v>
      </c>
      <c r="AM98" s="335">
        <v>3054</v>
      </c>
      <c r="AN98" s="335">
        <v>1320</v>
      </c>
      <c r="AO98" s="88">
        <v>698</v>
      </c>
      <c r="AP98" s="335">
        <v>1383</v>
      </c>
      <c r="AQ98" s="88">
        <v>64</v>
      </c>
      <c r="AR98" s="88">
        <v>120</v>
      </c>
      <c r="AS98" s="335">
        <v>2455</v>
      </c>
    </row>
    <row r="99" spans="1:45" ht="30">
      <c r="A99" s="108" t="s">
        <v>8</v>
      </c>
      <c r="B99" s="335">
        <v>10502</v>
      </c>
      <c r="C99" s="335">
        <v>10709</v>
      </c>
      <c r="D99" s="335">
        <v>7912</v>
      </c>
      <c r="E99" s="335">
        <v>8254</v>
      </c>
      <c r="F99" s="88">
        <v>349</v>
      </c>
      <c r="G99" s="88">
        <v>346</v>
      </c>
      <c r="H99" s="88">
        <v>627</v>
      </c>
      <c r="I99" s="88">
        <v>627</v>
      </c>
      <c r="J99" s="88">
        <v>664</v>
      </c>
      <c r="K99" s="88">
        <v>641</v>
      </c>
      <c r="L99" s="89">
        <v>2</v>
      </c>
      <c r="M99" s="89">
        <v>1</v>
      </c>
      <c r="N99" s="335">
        <v>2794</v>
      </c>
      <c r="O99" s="335">
        <v>3054</v>
      </c>
      <c r="P99" s="335">
        <v>1213</v>
      </c>
      <c r="Q99" s="335">
        <v>1320</v>
      </c>
      <c r="R99" s="88">
        <v>670</v>
      </c>
      <c r="S99" s="88">
        <v>698</v>
      </c>
      <c r="T99" s="335">
        <v>1369</v>
      </c>
      <c r="U99" s="335">
        <v>1383</v>
      </c>
      <c r="V99" s="88">
        <v>61</v>
      </c>
      <c r="W99" s="88">
        <v>64</v>
      </c>
      <c r="X99" s="88">
        <v>163</v>
      </c>
      <c r="Y99" s="88">
        <v>120</v>
      </c>
      <c r="Z99" s="335">
        <v>2590</v>
      </c>
      <c r="AA99" s="335">
        <v>2455</v>
      </c>
      <c r="AF99" s="87" t="s">
        <v>7</v>
      </c>
      <c r="AG99" s="335">
        <v>1770</v>
      </c>
      <c r="AH99" s="335">
        <v>1262</v>
      </c>
      <c r="AI99" s="88">
        <v>78</v>
      </c>
      <c r="AJ99" s="88">
        <v>69</v>
      </c>
      <c r="AK99" s="88">
        <v>113</v>
      </c>
      <c r="AL99" s="89">
        <v>0</v>
      </c>
      <c r="AM99" s="88">
        <v>501</v>
      </c>
      <c r="AN99" s="88">
        <v>228</v>
      </c>
      <c r="AO99" s="88">
        <v>48</v>
      </c>
      <c r="AP99" s="88">
        <v>198</v>
      </c>
      <c r="AQ99" s="88">
        <v>1</v>
      </c>
      <c r="AR99" s="88">
        <v>26</v>
      </c>
      <c r="AS99" s="88">
        <v>508</v>
      </c>
    </row>
    <row r="100" spans="1:45" ht="30">
      <c r="A100" s="108" t="s">
        <v>7</v>
      </c>
      <c r="B100" s="335">
        <v>1661</v>
      </c>
      <c r="C100" s="335">
        <v>1770</v>
      </c>
      <c r="D100" s="335">
        <v>1150</v>
      </c>
      <c r="E100" s="335">
        <v>1262</v>
      </c>
      <c r="F100" s="88">
        <v>71</v>
      </c>
      <c r="G100" s="88">
        <v>78</v>
      </c>
      <c r="H100" s="88">
        <v>71</v>
      </c>
      <c r="I100" s="88">
        <v>69</v>
      </c>
      <c r="J100" s="88">
        <v>120</v>
      </c>
      <c r="K100" s="88">
        <v>113</v>
      </c>
      <c r="L100" s="89">
        <v>0</v>
      </c>
      <c r="M100" s="89">
        <v>0</v>
      </c>
      <c r="N100" s="88">
        <v>425</v>
      </c>
      <c r="O100" s="88">
        <v>501</v>
      </c>
      <c r="P100" s="88">
        <v>198</v>
      </c>
      <c r="Q100" s="88">
        <v>228</v>
      </c>
      <c r="R100" s="88">
        <v>42</v>
      </c>
      <c r="S100" s="88">
        <v>48</v>
      </c>
      <c r="T100" s="88">
        <v>191</v>
      </c>
      <c r="U100" s="88">
        <v>198</v>
      </c>
      <c r="V100" s="88">
        <v>1</v>
      </c>
      <c r="W100" s="88">
        <v>1</v>
      </c>
      <c r="X100" s="88">
        <v>31</v>
      </c>
      <c r="Y100" s="88">
        <v>26</v>
      </c>
      <c r="Z100" s="88">
        <v>511</v>
      </c>
      <c r="AA100" s="88">
        <v>508</v>
      </c>
      <c r="AF100" s="87" t="s">
        <v>6</v>
      </c>
      <c r="AG100" s="335">
        <v>6151</v>
      </c>
      <c r="AH100" s="335">
        <v>4640</v>
      </c>
      <c r="AI100" s="88">
        <v>243</v>
      </c>
      <c r="AJ100" s="88">
        <v>343</v>
      </c>
      <c r="AK100" s="88">
        <v>334</v>
      </c>
      <c r="AL100" s="89">
        <v>1</v>
      </c>
      <c r="AM100" s="335">
        <v>1870</v>
      </c>
      <c r="AN100" s="88">
        <v>690</v>
      </c>
      <c r="AO100" s="88">
        <v>360</v>
      </c>
      <c r="AP100" s="88">
        <v>710</v>
      </c>
      <c r="AQ100" s="88">
        <v>25</v>
      </c>
      <c r="AR100" s="88">
        <v>64</v>
      </c>
      <c r="AS100" s="335">
        <v>1511</v>
      </c>
    </row>
    <row r="101" spans="1:45" ht="45">
      <c r="A101" s="108" t="s">
        <v>6</v>
      </c>
      <c r="B101" s="335">
        <v>6016</v>
      </c>
      <c r="C101" s="335">
        <v>6151</v>
      </c>
      <c r="D101" s="335">
        <v>4424</v>
      </c>
      <c r="E101" s="335">
        <v>4640</v>
      </c>
      <c r="F101" s="88">
        <v>234</v>
      </c>
      <c r="G101" s="88">
        <v>243</v>
      </c>
      <c r="H101" s="88">
        <v>359</v>
      </c>
      <c r="I101" s="88">
        <v>343</v>
      </c>
      <c r="J101" s="88">
        <v>356</v>
      </c>
      <c r="K101" s="88">
        <v>334</v>
      </c>
      <c r="L101" s="89">
        <v>1</v>
      </c>
      <c r="M101" s="89">
        <v>1</v>
      </c>
      <c r="N101" s="335">
        <v>1713</v>
      </c>
      <c r="O101" s="335">
        <v>1870</v>
      </c>
      <c r="P101" s="88">
        <v>637</v>
      </c>
      <c r="Q101" s="88">
        <v>690</v>
      </c>
      <c r="R101" s="88">
        <v>328</v>
      </c>
      <c r="S101" s="88">
        <v>360</v>
      </c>
      <c r="T101" s="88">
        <v>709</v>
      </c>
      <c r="U101" s="88">
        <v>710</v>
      </c>
      <c r="V101" s="88">
        <v>27</v>
      </c>
      <c r="W101" s="88">
        <v>25</v>
      </c>
      <c r="X101" s="88">
        <v>60</v>
      </c>
      <c r="Y101" s="88">
        <v>64</v>
      </c>
      <c r="Z101" s="335">
        <v>1592</v>
      </c>
      <c r="AA101" s="335">
        <v>1511</v>
      </c>
      <c r="AF101" s="87" t="s">
        <v>5</v>
      </c>
      <c r="AG101" s="335">
        <v>25017</v>
      </c>
      <c r="AH101" s="335">
        <v>21961</v>
      </c>
      <c r="AI101" s="335">
        <v>1110</v>
      </c>
      <c r="AJ101" s="335">
        <v>2714</v>
      </c>
      <c r="AK101" s="335">
        <v>2995</v>
      </c>
      <c r="AL101" s="89">
        <v>30</v>
      </c>
      <c r="AM101" s="335">
        <v>7838</v>
      </c>
      <c r="AN101" s="335">
        <v>1631</v>
      </c>
      <c r="AO101" s="335">
        <v>2237</v>
      </c>
      <c r="AP101" s="335">
        <v>3173</v>
      </c>
      <c r="AQ101" s="88">
        <v>53</v>
      </c>
      <c r="AR101" s="88">
        <v>180</v>
      </c>
      <c r="AS101" s="335">
        <v>3056</v>
      </c>
    </row>
    <row r="102" spans="1:45" ht="45">
      <c r="A102" s="108" t="s">
        <v>5</v>
      </c>
      <c r="B102" s="335">
        <v>24779</v>
      </c>
      <c r="C102" s="335">
        <v>25017</v>
      </c>
      <c r="D102" s="335">
        <v>21496</v>
      </c>
      <c r="E102" s="335">
        <v>21961</v>
      </c>
      <c r="F102" s="335">
        <v>1116</v>
      </c>
      <c r="G102" s="335">
        <v>1110</v>
      </c>
      <c r="H102" s="335">
        <v>2822</v>
      </c>
      <c r="I102" s="335">
        <v>2714</v>
      </c>
      <c r="J102" s="335">
        <v>3039</v>
      </c>
      <c r="K102" s="335">
        <v>2995</v>
      </c>
      <c r="L102" s="89">
        <v>32</v>
      </c>
      <c r="M102" s="89">
        <v>30</v>
      </c>
      <c r="N102" s="335">
        <v>7257</v>
      </c>
      <c r="O102" s="335">
        <v>7838</v>
      </c>
      <c r="P102" s="335">
        <v>1526</v>
      </c>
      <c r="Q102" s="335">
        <v>1631</v>
      </c>
      <c r="R102" s="335">
        <v>2159</v>
      </c>
      <c r="S102" s="335">
        <v>2237</v>
      </c>
      <c r="T102" s="335">
        <v>3315</v>
      </c>
      <c r="U102" s="335">
        <v>3173</v>
      </c>
      <c r="V102" s="88">
        <v>48</v>
      </c>
      <c r="W102" s="88">
        <v>53</v>
      </c>
      <c r="X102" s="88">
        <v>182</v>
      </c>
      <c r="Y102" s="88">
        <v>180</v>
      </c>
      <c r="Z102" s="335">
        <v>3283</v>
      </c>
      <c r="AA102" s="335">
        <v>3056</v>
      </c>
      <c r="AF102" s="87" t="s">
        <v>4</v>
      </c>
      <c r="AG102" s="335">
        <v>2460</v>
      </c>
      <c r="AH102" s="335">
        <v>1753</v>
      </c>
      <c r="AI102" s="88">
        <v>113</v>
      </c>
      <c r="AJ102" s="88">
        <v>87</v>
      </c>
      <c r="AK102" s="88">
        <v>154</v>
      </c>
      <c r="AL102" s="89">
        <v>0</v>
      </c>
      <c r="AM102" s="88">
        <v>583</v>
      </c>
      <c r="AN102" s="88">
        <v>332</v>
      </c>
      <c r="AO102" s="88">
        <v>115</v>
      </c>
      <c r="AP102" s="88">
        <v>345</v>
      </c>
      <c r="AQ102" s="88">
        <v>3</v>
      </c>
      <c r="AR102" s="88">
        <v>21</v>
      </c>
      <c r="AS102" s="88">
        <v>707</v>
      </c>
    </row>
    <row r="103" spans="1:45" ht="60">
      <c r="A103" s="108" t="s">
        <v>4</v>
      </c>
      <c r="B103" s="335">
        <v>2346</v>
      </c>
      <c r="C103" s="335">
        <v>2460</v>
      </c>
      <c r="D103" s="335">
        <v>1622</v>
      </c>
      <c r="E103" s="335">
        <v>1753</v>
      </c>
      <c r="F103" s="88">
        <v>97</v>
      </c>
      <c r="G103" s="88">
        <v>113</v>
      </c>
      <c r="H103" s="88">
        <v>95</v>
      </c>
      <c r="I103" s="88">
        <v>87</v>
      </c>
      <c r="J103" s="88">
        <v>143</v>
      </c>
      <c r="K103" s="88">
        <v>154</v>
      </c>
      <c r="L103" s="89">
        <v>0</v>
      </c>
      <c r="M103" s="89">
        <v>0</v>
      </c>
      <c r="N103" s="88">
        <v>510</v>
      </c>
      <c r="O103" s="88">
        <v>583</v>
      </c>
      <c r="P103" s="88">
        <v>325</v>
      </c>
      <c r="Q103" s="88">
        <v>332</v>
      </c>
      <c r="R103" s="88">
        <v>104</v>
      </c>
      <c r="S103" s="88">
        <v>115</v>
      </c>
      <c r="T103" s="88">
        <v>322</v>
      </c>
      <c r="U103" s="88">
        <v>345</v>
      </c>
      <c r="V103" s="88">
        <v>2</v>
      </c>
      <c r="W103" s="88">
        <v>3</v>
      </c>
      <c r="X103" s="88">
        <v>24</v>
      </c>
      <c r="Y103" s="88">
        <v>21</v>
      </c>
      <c r="Z103" s="88">
        <v>724</v>
      </c>
      <c r="AA103" s="88">
        <v>707</v>
      </c>
      <c r="AF103" s="87" t="s">
        <v>3</v>
      </c>
      <c r="AG103" s="335">
        <v>1487</v>
      </c>
      <c r="AH103" s="335">
        <v>1206</v>
      </c>
      <c r="AI103" s="88">
        <v>87</v>
      </c>
      <c r="AJ103" s="88">
        <v>113</v>
      </c>
      <c r="AK103" s="88">
        <v>83</v>
      </c>
      <c r="AL103" s="89">
        <v>1</v>
      </c>
      <c r="AM103" s="88">
        <v>480</v>
      </c>
      <c r="AN103" s="88">
        <v>144</v>
      </c>
      <c r="AO103" s="88">
        <v>75</v>
      </c>
      <c r="AP103" s="88">
        <v>175</v>
      </c>
      <c r="AQ103" s="88">
        <v>5</v>
      </c>
      <c r="AR103" s="88">
        <v>43</v>
      </c>
      <c r="AS103" s="88">
        <v>281</v>
      </c>
    </row>
    <row r="104" spans="1:45" ht="45">
      <c r="A104" s="108" t="s">
        <v>3</v>
      </c>
      <c r="B104" s="335">
        <v>1425</v>
      </c>
      <c r="C104" s="335">
        <v>1487</v>
      </c>
      <c r="D104" s="335">
        <v>1137</v>
      </c>
      <c r="E104" s="335">
        <v>1206</v>
      </c>
      <c r="F104" s="88">
        <v>82</v>
      </c>
      <c r="G104" s="88">
        <v>87</v>
      </c>
      <c r="H104" s="88">
        <v>110</v>
      </c>
      <c r="I104" s="88">
        <v>113</v>
      </c>
      <c r="J104" s="88">
        <v>79</v>
      </c>
      <c r="K104" s="88">
        <v>83</v>
      </c>
      <c r="L104" s="89">
        <v>0</v>
      </c>
      <c r="M104" s="89">
        <v>1</v>
      </c>
      <c r="N104" s="88">
        <v>452</v>
      </c>
      <c r="O104" s="88">
        <v>480</v>
      </c>
      <c r="P104" s="88">
        <v>118</v>
      </c>
      <c r="Q104" s="88">
        <v>144</v>
      </c>
      <c r="R104" s="88">
        <v>76</v>
      </c>
      <c r="S104" s="88">
        <v>75</v>
      </c>
      <c r="T104" s="88">
        <v>175</v>
      </c>
      <c r="U104" s="88">
        <v>175</v>
      </c>
      <c r="V104" s="88">
        <v>5</v>
      </c>
      <c r="W104" s="88">
        <v>5</v>
      </c>
      <c r="X104" s="88">
        <v>40</v>
      </c>
      <c r="Y104" s="88">
        <v>43</v>
      </c>
      <c r="Z104" s="88">
        <v>288</v>
      </c>
      <c r="AA104" s="88">
        <v>281</v>
      </c>
      <c r="AF104" s="87" t="s">
        <v>2</v>
      </c>
      <c r="AG104" s="335">
        <v>6063</v>
      </c>
      <c r="AH104" s="335">
        <v>4902</v>
      </c>
      <c r="AI104" s="88">
        <v>116</v>
      </c>
      <c r="AJ104" s="88">
        <v>272</v>
      </c>
      <c r="AK104" s="88">
        <v>589</v>
      </c>
      <c r="AL104" s="89">
        <v>45</v>
      </c>
      <c r="AM104" s="335">
        <v>1614</v>
      </c>
      <c r="AN104" s="88">
        <v>537</v>
      </c>
      <c r="AO104" s="88">
        <v>523</v>
      </c>
      <c r="AP104" s="88">
        <v>834</v>
      </c>
      <c r="AQ104" s="88">
        <v>19</v>
      </c>
      <c r="AR104" s="88">
        <v>353</v>
      </c>
      <c r="AS104" s="335">
        <v>1161</v>
      </c>
    </row>
    <row r="105" spans="1:45">
      <c r="A105" s="108" t="s">
        <v>2</v>
      </c>
      <c r="B105" s="335">
        <v>6020</v>
      </c>
      <c r="C105" s="335">
        <v>6063</v>
      </c>
      <c r="D105" s="335">
        <v>4847</v>
      </c>
      <c r="E105" s="335">
        <v>4902</v>
      </c>
      <c r="F105" s="88">
        <v>109</v>
      </c>
      <c r="G105" s="88">
        <v>116</v>
      </c>
      <c r="H105" s="88">
        <v>269</v>
      </c>
      <c r="I105" s="88">
        <v>272</v>
      </c>
      <c r="J105" s="88">
        <v>604</v>
      </c>
      <c r="K105" s="88">
        <v>589</v>
      </c>
      <c r="L105" s="89">
        <v>48</v>
      </c>
      <c r="M105" s="89">
        <v>45</v>
      </c>
      <c r="N105" s="335">
        <v>1583</v>
      </c>
      <c r="O105" s="335">
        <v>1614</v>
      </c>
      <c r="P105" s="88">
        <v>530</v>
      </c>
      <c r="Q105" s="88">
        <v>537</v>
      </c>
      <c r="R105" s="88">
        <v>513</v>
      </c>
      <c r="S105" s="88">
        <v>523</v>
      </c>
      <c r="T105" s="88">
        <v>831</v>
      </c>
      <c r="U105" s="88">
        <v>834</v>
      </c>
      <c r="V105" s="88">
        <v>19</v>
      </c>
      <c r="W105" s="88">
        <v>19</v>
      </c>
      <c r="X105" s="88">
        <v>341</v>
      </c>
      <c r="Y105" s="88">
        <v>353</v>
      </c>
      <c r="Z105" s="335">
        <v>1173</v>
      </c>
      <c r="AA105" s="335">
        <v>1161</v>
      </c>
      <c r="AF105" s="87" t="s">
        <v>1</v>
      </c>
      <c r="AG105" s="88">
        <v>681</v>
      </c>
      <c r="AH105" s="88">
        <v>516</v>
      </c>
      <c r="AI105" s="88">
        <v>38</v>
      </c>
      <c r="AJ105" s="88">
        <v>32</v>
      </c>
      <c r="AK105" s="88">
        <v>26</v>
      </c>
      <c r="AL105" s="89">
        <v>0</v>
      </c>
      <c r="AM105" s="88">
        <v>236</v>
      </c>
      <c r="AN105" s="88">
        <v>67</v>
      </c>
      <c r="AO105" s="88">
        <v>32</v>
      </c>
      <c r="AP105" s="88">
        <v>73</v>
      </c>
      <c r="AQ105" s="88">
        <v>0</v>
      </c>
      <c r="AR105" s="88">
        <v>12</v>
      </c>
      <c r="AS105" s="88">
        <v>165</v>
      </c>
    </row>
    <row r="106" spans="1:45" ht="30">
      <c r="A106" s="108" t="s">
        <v>1</v>
      </c>
      <c r="B106" s="88">
        <v>665</v>
      </c>
      <c r="C106" s="88">
        <v>681</v>
      </c>
      <c r="D106" s="88">
        <v>486</v>
      </c>
      <c r="E106" s="88">
        <v>516</v>
      </c>
      <c r="F106" s="88">
        <v>36</v>
      </c>
      <c r="G106" s="88">
        <v>38</v>
      </c>
      <c r="H106" s="88">
        <v>30</v>
      </c>
      <c r="I106" s="88">
        <v>32</v>
      </c>
      <c r="J106" s="88">
        <v>29</v>
      </c>
      <c r="K106" s="88">
        <v>26</v>
      </c>
      <c r="L106" s="89">
        <v>0</v>
      </c>
      <c r="M106" s="89">
        <v>0</v>
      </c>
      <c r="N106" s="88">
        <v>211</v>
      </c>
      <c r="O106" s="88">
        <v>236</v>
      </c>
      <c r="P106" s="88">
        <v>63</v>
      </c>
      <c r="Q106" s="88">
        <v>67</v>
      </c>
      <c r="R106" s="88">
        <v>30</v>
      </c>
      <c r="S106" s="88">
        <v>32</v>
      </c>
      <c r="T106" s="88">
        <v>77</v>
      </c>
      <c r="U106" s="88">
        <v>73</v>
      </c>
      <c r="V106" s="88">
        <v>0</v>
      </c>
      <c r="W106" s="88">
        <v>0</v>
      </c>
      <c r="X106" s="88">
        <v>10</v>
      </c>
      <c r="Y106" s="88">
        <v>12</v>
      </c>
      <c r="Z106" s="88">
        <v>179</v>
      </c>
      <c r="AA106" s="88">
        <v>165</v>
      </c>
      <c r="AF106" s="87" t="s">
        <v>0</v>
      </c>
      <c r="AG106" s="88">
        <v>225</v>
      </c>
      <c r="AH106" s="88">
        <v>132</v>
      </c>
      <c r="AI106" s="88">
        <v>13</v>
      </c>
      <c r="AJ106" s="88">
        <v>12</v>
      </c>
      <c r="AK106" s="88">
        <v>13</v>
      </c>
      <c r="AL106" s="89">
        <v>0</v>
      </c>
      <c r="AM106" s="88">
        <v>33</v>
      </c>
      <c r="AN106" s="88">
        <v>33</v>
      </c>
      <c r="AO106" s="88">
        <v>15</v>
      </c>
      <c r="AP106" s="88">
        <v>12</v>
      </c>
      <c r="AQ106" s="88">
        <v>0</v>
      </c>
      <c r="AR106" s="88">
        <v>1</v>
      </c>
      <c r="AS106" s="88">
        <v>93</v>
      </c>
    </row>
    <row r="107" spans="1:45" ht="30">
      <c r="A107" s="108" t="s">
        <v>0</v>
      </c>
      <c r="B107" s="88">
        <v>197</v>
      </c>
      <c r="C107" s="88">
        <v>225</v>
      </c>
      <c r="D107" s="88">
        <v>115</v>
      </c>
      <c r="E107" s="88">
        <v>132</v>
      </c>
      <c r="F107" s="88">
        <v>10</v>
      </c>
      <c r="G107" s="88">
        <v>13</v>
      </c>
      <c r="H107" s="88">
        <v>12</v>
      </c>
      <c r="I107" s="88">
        <v>12</v>
      </c>
      <c r="J107" s="88">
        <v>11</v>
      </c>
      <c r="K107" s="88">
        <v>13</v>
      </c>
      <c r="L107" s="89">
        <v>0</v>
      </c>
      <c r="M107" s="89">
        <v>0</v>
      </c>
      <c r="N107" s="88">
        <v>28</v>
      </c>
      <c r="O107" s="88">
        <v>33</v>
      </c>
      <c r="P107" s="88">
        <v>26</v>
      </c>
      <c r="Q107" s="88">
        <v>33</v>
      </c>
      <c r="R107" s="88">
        <v>14</v>
      </c>
      <c r="S107" s="88">
        <v>15</v>
      </c>
      <c r="T107" s="88">
        <v>13</v>
      </c>
      <c r="U107" s="88">
        <v>12</v>
      </c>
      <c r="V107" s="88">
        <v>0</v>
      </c>
      <c r="W107" s="88">
        <v>0</v>
      </c>
      <c r="X107" s="88">
        <v>1</v>
      </c>
      <c r="Y107" s="88">
        <v>1</v>
      </c>
      <c r="Z107" s="88">
        <v>82</v>
      </c>
      <c r="AA107" s="88">
        <v>93</v>
      </c>
    </row>
    <row r="110" spans="1:45" s="99" customFormat="1">
      <c r="B110" s="99" t="s">
        <v>23</v>
      </c>
      <c r="C110" s="428" t="s">
        <v>42</v>
      </c>
      <c r="D110" s="292" t="s">
        <v>41</v>
      </c>
      <c r="E110" s="292" t="s">
        <v>40</v>
      </c>
      <c r="F110" s="292" t="s">
        <v>39</v>
      </c>
      <c r="G110" s="292" t="s">
        <v>38</v>
      </c>
      <c r="H110" s="292" t="s">
        <v>37</v>
      </c>
      <c r="I110" s="292" t="s">
        <v>36</v>
      </c>
      <c r="J110" s="292" t="s">
        <v>35</v>
      </c>
      <c r="K110" s="292" t="s">
        <v>34</v>
      </c>
      <c r="L110" s="292" t="s">
        <v>33</v>
      </c>
      <c r="M110" s="288" t="s">
        <v>32</v>
      </c>
      <c r="N110" s="428" t="s">
        <v>31</v>
      </c>
    </row>
    <row r="111" spans="1:45" ht="60.75" thickBot="1">
      <c r="A111" s="400" t="s">
        <v>30</v>
      </c>
      <c r="B111" s="93">
        <v>100</v>
      </c>
      <c r="C111" s="93">
        <v>100</v>
      </c>
      <c r="D111" s="289">
        <v>100</v>
      </c>
      <c r="E111" s="424">
        <v>100</v>
      </c>
      <c r="F111" s="93">
        <v>100</v>
      </c>
      <c r="G111" s="416">
        <v>100</v>
      </c>
      <c r="H111" s="93">
        <v>100</v>
      </c>
      <c r="I111" s="93">
        <v>100</v>
      </c>
      <c r="J111" s="289">
        <v>100</v>
      </c>
      <c r="K111" s="424">
        <v>100</v>
      </c>
      <c r="L111" s="93">
        <v>100</v>
      </c>
      <c r="M111" s="416">
        <v>100</v>
      </c>
      <c r="N111" s="93">
        <v>100</v>
      </c>
    </row>
    <row r="112" spans="1:45">
      <c r="A112" s="106"/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</row>
    <row r="113" spans="1:14">
      <c r="A113" s="108" t="s">
        <v>17</v>
      </c>
      <c r="B113" s="88">
        <v>12.9</v>
      </c>
      <c r="C113" s="88">
        <v>11.2</v>
      </c>
      <c r="D113" s="89">
        <v>9.6</v>
      </c>
      <c r="E113" s="91">
        <v>9.8000000000000007</v>
      </c>
      <c r="F113" s="88">
        <v>10.9</v>
      </c>
      <c r="G113" s="425">
        <v>3.9</v>
      </c>
      <c r="H113" s="88">
        <v>10.4</v>
      </c>
      <c r="I113" s="88">
        <v>16.100000000000001</v>
      </c>
      <c r="J113" s="89">
        <v>11</v>
      </c>
      <c r="K113" s="425">
        <v>11</v>
      </c>
      <c r="L113" s="88">
        <v>17.5</v>
      </c>
      <c r="M113" s="425">
        <v>10.5</v>
      </c>
      <c r="N113" s="88">
        <v>19.100000000000001</v>
      </c>
    </row>
    <row r="114" spans="1:14">
      <c r="A114" s="108" t="s">
        <v>16</v>
      </c>
      <c r="B114" s="88">
        <v>2.5</v>
      </c>
      <c r="C114" s="88">
        <v>2.4</v>
      </c>
      <c r="D114" s="89">
        <v>2.8</v>
      </c>
      <c r="E114" s="91">
        <v>1.8</v>
      </c>
      <c r="F114" s="88">
        <v>1.6</v>
      </c>
      <c r="G114" s="425">
        <v>2</v>
      </c>
      <c r="H114" s="88">
        <v>2.9</v>
      </c>
      <c r="I114" s="88">
        <v>2.9</v>
      </c>
      <c r="J114" s="89">
        <v>1.5</v>
      </c>
      <c r="K114" s="91">
        <v>2.2000000000000002</v>
      </c>
      <c r="L114" s="88">
        <v>4.5999999999999996</v>
      </c>
      <c r="M114" s="425">
        <v>3.2</v>
      </c>
      <c r="N114" s="88">
        <v>3</v>
      </c>
    </row>
    <row r="115" spans="1:14" ht="45">
      <c r="A115" s="108" t="s">
        <v>15</v>
      </c>
      <c r="B115" s="88">
        <v>2.1</v>
      </c>
      <c r="C115" s="88">
        <v>1.8</v>
      </c>
      <c r="D115" s="89">
        <v>1.5</v>
      </c>
      <c r="E115" s="91">
        <v>1.5</v>
      </c>
      <c r="F115" s="88">
        <v>1.2</v>
      </c>
      <c r="G115" s="425">
        <v>0</v>
      </c>
      <c r="H115" s="88">
        <v>2.1</v>
      </c>
      <c r="I115" s="88">
        <v>2.2999999999999998</v>
      </c>
      <c r="J115" s="89">
        <v>1.5</v>
      </c>
      <c r="K115" s="91">
        <v>1.7</v>
      </c>
      <c r="L115" s="88">
        <v>1.2</v>
      </c>
      <c r="M115" s="425">
        <v>1.5</v>
      </c>
      <c r="N115" s="88">
        <v>3</v>
      </c>
    </row>
    <row r="116" spans="1:14" ht="30">
      <c r="A116" s="108" t="s">
        <v>14</v>
      </c>
      <c r="B116" s="88">
        <v>2.5</v>
      </c>
      <c r="C116" s="88">
        <v>2.7</v>
      </c>
      <c r="D116" s="89">
        <v>2.8</v>
      </c>
      <c r="E116" s="91">
        <v>2.6</v>
      </c>
      <c r="F116" s="88">
        <v>2.1</v>
      </c>
      <c r="G116" s="425">
        <v>1</v>
      </c>
      <c r="H116" s="88">
        <v>3.2</v>
      </c>
      <c r="I116" s="88">
        <v>3.1</v>
      </c>
      <c r="J116" s="89">
        <v>2.1</v>
      </c>
      <c r="K116" s="91">
        <v>2.1</v>
      </c>
      <c r="L116" s="88">
        <v>0.6</v>
      </c>
      <c r="M116" s="425">
        <v>1.1000000000000001</v>
      </c>
      <c r="N116" s="88">
        <v>1.9</v>
      </c>
    </row>
    <row r="117" spans="1:14">
      <c r="A117" s="108" t="s">
        <v>13</v>
      </c>
      <c r="B117" s="88">
        <v>3.8</v>
      </c>
      <c r="C117" s="88">
        <v>3.8</v>
      </c>
      <c r="D117" s="89">
        <v>3.2</v>
      </c>
      <c r="E117" s="91">
        <v>2.7</v>
      </c>
      <c r="F117" s="88">
        <v>5</v>
      </c>
      <c r="G117" s="425">
        <v>2</v>
      </c>
      <c r="H117" s="88">
        <v>4.5</v>
      </c>
      <c r="I117" s="88">
        <v>3.8</v>
      </c>
      <c r="J117" s="89">
        <v>2.1</v>
      </c>
      <c r="K117" s="91">
        <v>3.5</v>
      </c>
      <c r="L117" s="88">
        <v>0.9</v>
      </c>
      <c r="M117" s="425">
        <v>2</v>
      </c>
      <c r="N117" s="88">
        <v>3.8</v>
      </c>
    </row>
    <row r="118" spans="1:14">
      <c r="A118" s="108" t="s">
        <v>12</v>
      </c>
      <c r="B118" s="88">
        <v>1</v>
      </c>
      <c r="C118" s="88">
        <v>0.9</v>
      </c>
      <c r="D118" s="89">
        <v>0.5</v>
      </c>
      <c r="E118" s="91">
        <v>0.9</v>
      </c>
      <c r="F118" s="88">
        <v>0.7</v>
      </c>
      <c r="G118" s="425">
        <v>0</v>
      </c>
      <c r="H118" s="88">
        <v>1</v>
      </c>
      <c r="I118" s="88">
        <v>1.3</v>
      </c>
      <c r="J118" s="89">
        <v>0.7</v>
      </c>
      <c r="K118" s="91">
        <v>0.9</v>
      </c>
      <c r="L118" s="88">
        <v>0</v>
      </c>
      <c r="M118" s="425">
        <v>0.7</v>
      </c>
      <c r="N118" s="88">
        <v>1.4</v>
      </c>
    </row>
    <row r="119" spans="1:14" ht="30">
      <c r="A119" s="108" t="s">
        <v>11</v>
      </c>
      <c r="B119" s="88">
        <v>4.5</v>
      </c>
      <c r="C119" s="88">
        <v>3.9</v>
      </c>
      <c r="D119" s="89">
        <v>8.8000000000000007</v>
      </c>
      <c r="E119" s="91">
        <v>3.1</v>
      </c>
      <c r="F119" s="88">
        <v>1.9</v>
      </c>
      <c r="G119" s="425">
        <v>2</v>
      </c>
      <c r="H119" s="88">
        <v>4</v>
      </c>
      <c r="I119" s="88">
        <v>4.8</v>
      </c>
      <c r="J119" s="89">
        <v>2.6</v>
      </c>
      <c r="K119" s="91">
        <v>3.7</v>
      </c>
      <c r="L119" s="88">
        <v>2.1</v>
      </c>
      <c r="M119" s="425">
        <v>5.0999999999999996</v>
      </c>
      <c r="N119" s="88">
        <v>6.6</v>
      </c>
    </row>
    <row r="120" spans="1:14" ht="30">
      <c r="A120" s="108" t="s">
        <v>10</v>
      </c>
      <c r="B120" s="88">
        <v>2.8</v>
      </c>
      <c r="C120" s="88">
        <v>2.5</v>
      </c>
      <c r="D120" s="89">
        <v>1.7</v>
      </c>
      <c r="E120" s="91">
        <v>1.7</v>
      </c>
      <c r="F120" s="88">
        <v>1.8</v>
      </c>
      <c r="G120" s="425">
        <v>0</v>
      </c>
      <c r="H120" s="88">
        <v>2.6</v>
      </c>
      <c r="I120" s="88">
        <v>3.7</v>
      </c>
      <c r="J120" s="89">
        <v>1.3</v>
      </c>
      <c r="K120" s="91">
        <v>3</v>
      </c>
      <c r="L120" s="88">
        <v>4.5999999999999996</v>
      </c>
      <c r="M120" s="425">
        <v>2.6</v>
      </c>
      <c r="N120" s="88">
        <v>4.0999999999999996</v>
      </c>
    </row>
    <row r="121" spans="1:14">
      <c r="A121" s="108" t="s">
        <v>9</v>
      </c>
      <c r="B121" s="88">
        <v>20</v>
      </c>
      <c r="C121" s="88">
        <v>21.8</v>
      </c>
      <c r="D121" s="89">
        <v>29.8</v>
      </c>
      <c r="E121" s="425">
        <v>22.1</v>
      </c>
      <c r="F121" s="88">
        <v>19.5</v>
      </c>
      <c r="G121" s="425">
        <v>7.8</v>
      </c>
      <c r="H121" s="88">
        <v>21</v>
      </c>
      <c r="I121" s="88">
        <v>17.5</v>
      </c>
      <c r="J121" s="89">
        <v>28.6</v>
      </c>
      <c r="K121" s="425">
        <v>22.1</v>
      </c>
      <c r="L121" s="88">
        <v>18.399999999999999</v>
      </c>
      <c r="M121" s="425">
        <v>15.9</v>
      </c>
      <c r="N121" s="88">
        <v>13.5</v>
      </c>
    </row>
    <row r="122" spans="1:14" ht="30">
      <c r="A122" s="108" t="s">
        <v>8</v>
      </c>
      <c r="B122" s="88">
        <v>9.4</v>
      </c>
      <c r="C122" s="88">
        <v>9</v>
      </c>
      <c r="D122" s="89">
        <v>6.5</v>
      </c>
      <c r="E122" s="91">
        <v>7.7</v>
      </c>
      <c r="F122" s="88">
        <v>7.3</v>
      </c>
      <c r="G122" s="425">
        <v>2</v>
      </c>
      <c r="H122" s="88">
        <v>9</v>
      </c>
      <c r="I122" s="88">
        <v>11.6</v>
      </c>
      <c r="J122" s="89">
        <v>8.3000000000000007</v>
      </c>
      <c r="K122" s="91">
        <v>9.6999999999999993</v>
      </c>
      <c r="L122" s="88">
        <v>18.7</v>
      </c>
      <c r="M122" s="425">
        <v>11</v>
      </c>
      <c r="N122" s="88">
        <v>10.8</v>
      </c>
    </row>
    <row r="123" spans="1:14" ht="30">
      <c r="A123" s="108" t="s">
        <v>7</v>
      </c>
      <c r="B123" s="88">
        <v>1.5</v>
      </c>
      <c r="C123" s="88">
        <v>1.3</v>
      </c>
      <c r="D123" s="89">
        <v>1.3</v>
      </c>
      <c r="E123" s="91">
        <v>0.9</v>
      </c>
      <c r="F123" s="88">
        <v>1.3</v>
      </c>
      <c r="G123" s="425">
        <v>0</v>
      </c>
      <c r="H123" s="88">
        <v>1.4</v>
      </c>
      <c r="I123" s="88">
        <v>1.9</v>
      </c>
      <c r="J123" s="89">
        <v>0.5</v>
      </c>
      <c r="K123" s="91">
        <v>1.4</v>
      </c>
      <c r="L123" s="88">
        <v>0.3</v>
      </c>
      <c r="M123" s="425">
        <v>2.1</v>
      </c>
      <c r="N123" s="88">
        <v>2.1</v>
      </c>
    </row>
    <row r="124" spans="1:14">
      <c r="A124" s="108" t="s">
        <v>6</v>
      </c>
      <c r="B124" s="88">
        <v>5.4</v>
      </c>
      <c r="C124" s="88">
        <v>5</v>
      </c>
      <c r="D124" s="89">
        <v>4.4000000000000004</v>
      </c>
      <c r="E124" s="91">
        <v>4.4000000000000004</v>
      </c>
      <c r="F124" s="88">
        <v>3.9</v>
      </c>
      <c r="G124" s="425">
        <v>1</v>
      </c>
      <c r="H124" s="88">
        <v>5.5</v>
      </c>
      <c r="I124" s="88">
        <v>6.1</v>
      </c>
      <c r="J124" s="89">
        <v>4.0999999999999996</v>
      </c>
      <c r="K124" s="91">
        <v>5</v>
      </c>
      <c r="L124" s="88">
        <v>8.3000000000000007</v>
      </c>
      <c r="M124" s="425">
        <v>4</v>
      </c>
      <c r="N124" s="88">
        <v>6.6</v>
      </c>
    </row>
    <row r="125" spans="1:14" ht="45">
      <c r="A125" s="108" t="s">
        <v>5</v>
      </c>
      <c r="B125" s="88">
        <v>22.1</v>
      </c>
      <c r="C125" s="88">
        <v>24.4</v>
      </c>
      <c r="D125" s="89">
        <v>20.8</v>
      </c>
      <c r="E125" s="425">
        <v>34.5</v>
      </c>
      <c r="F125" s="88">
        <v>33.4</v>
      </c>
      <c r="G125" s="425">
        <v>31.4</v>
      </c>
      <c r="H125" s="88">
        <v>23.4</v>
      </c>
      <c r="I125" s="88">
        <v>14.6</v>
      </c>
      <c r="J125" s="89">
        <v>26.7</v>
      </c>
      <c r="K125" s="425">
        <v>23.6</v>
      </c>
      <c r="L125" s="88">
        <v>14.7</v>
      </c>
      <c r="M125" s="425">
        <v>12.3</v>
      </c>
      <c r="N125" s="88">
        <v>13.7</v>
      </c>
    </row>
    <row r="126" spans="1:14" ht="30">
      <c r="A126" s="108" t="s">
        <v>4</v>
      </c>
      <c r="B126" s="88">
        <v>2.1</v>
      </c>
      <c r="C126" s="88">
        <v>1.8</v>
      </c>
      <c r="D126" s="89">
        <v>1.8</v>
      </c>
      <c r="E126" s="91">
        <v>1.2</v>
      </c>
      <c r="F126" s="88">
        <v>1.6</v>
      </c>
      <c r="G126" s="425">
        <v>0</v>
      </c>
      <c r="H126" s="88">
        <v>1.6</v>
      </c>
      <c r="I126" s="88">
        <v>3.1</v>
      </c>
      <c r="J126" s="89">
        <v>1.3</v>
      </c>
      <c r="K126" s="91">
        <v>2.2999999999999998</v>
      </c>
      <c r="L126" s="88">
        <v>0.6</v>
      </c>
      <c r="M126" s="425">
        <v>1.6</v>
      </c>
      <c r="N126" s="88">
        <v>3</v>
      </c>
    </row>
    <row r="127" spans="1:14" ht="45">
      <c r="A127" s="108" t="s">
        <v>3</v>
      </c>
      <c r="B127" s="88">
        <v>1.3</v>
      </c>
      <c r="C127" s="88">
        <v>1.3</v>
      </c>
      <c r="D127" s="89">
        <v>1.5</v>
      </c>
      <c r="E127" s="91">
        <v>1.3</v>
      </c>
      <c r="F127" s="88">
        <v>0.9</v>
      </c>
      <c r="G127" s="425">
        <v>0</v>
      </c>
      <c r="H127" s="88">
        <v>1.5</v>
      </c>
      <c r="I127" s="88">
        <v>1.1000000000000001</v>
      </c>
      <c r="J127" s="89">
        <v>0.9</v>
      </c>
      <c r="K127" s="91">
        <v>1.2</v>
      </c>
      <c r="L127" s="88">
        <v>1.5</v>
      </c>
      <c r="M127" s="425">
        <v>2.7</v>
      </c>
      <c r="N127" s="88">
        <v>1.2</v>
      </c>
    </row>
    <row r="128" spans="1:14">
      <c r="A128" s="108" t="s">
        <v>2</v>
      </c>
      <c r="B128" s="88">
        <v>5.4</v>
      </c>
      <c r="C128" s="88">
        <v>5.5</v>
      </c>
      <c r="D128" s="89">
        <v>2</v>
      </c>
      <c r="E128" s="91">
        <v>3.3</v>
      </c>
      <c r="F128" s="88">
        <v>6.6</v>
      </c>
      <c r="G128" s="425">
        <v>47.1</v>
      </c>
      <c r="H128" s="88">
        <v>5.0999999999999996</v>
      </c>
      <c r="I128" s="88">
        <v>5.0999999999999996</v>
      </c>
      <c r="J128" s="89">
        <v>6.4</v>
      </c>
      <c r="K128" s="91">
        <v>5.9</v>
      </c>
      <c r="L128" s="88">
        <v>5.8</v>
      </c>
      <c r="M128" s="425">
        <v>23</v>
      </c>
      <c r="N128" s="88">
        <v>4.9000000000000004</v>
      </c>
    </row>
    <row r="129" spans="1:14">
      <c r="A129" s="108" t="s">
        <v>1</v>
      </c>
      <c r="B129" s="88">
        <v>0.6</v>
      </c>
      <c r="C129" s="88">
        <v>0.6</v>
      </c>
      <c r="D129" s="89">
        <v>0.7</v>
      </c>
      <c r="E129" s="91">
        <v>0.4</v>
      </c>
      <c r="F129" s="88">
        <v>0.3</v>
      </c>
      <c r="G129" s="425">
        <v>0</v>
      </c>
      <c r="H129" s="88">
        <v>0.7</v>
      </c>
      <c r="I129" s="88">
        <v>0.6</v>
      </c>
      <c r="J129" s="89">
        <v>0.4</v>
      </c>
      <c r="K129" s="91">
        <v>0.5</v>
      </c>
      <c r="L129" s="88">
        <v>0</v>
      </c>
      <c r="M129" s="425">
        <v>0.7</v>
      </c>
      <c r="N129" s="88">
        <v>0.7</v>
      </c>
    </row>
    <row r="130" spans="1:14" ht="30">
      <c r="A130" s="108" t="s">
        <v>0</v>
      </c>
      <c r="B130" s="88">
        <v>0.2</v>
      </c>
      <c r="C130" s="88">
        <v>0.1</v>
      </c>
      <c r="D130" s="89">
        <v>0.2</v>
      </c>
      <c r="E130" s="91">
        <v>0.1</v>
      </c>
      <c r="F130" s="88">
        <v>0.1</v>
      </c>
      <c r="G130" s="425">
        <v>0</v>
      </c>
      <c r="H130" s="88">
        <v>0.1</v>
      </c>
      <c r="I130" s="88">
        <v>0.2</v>
      </c>
      <c r="J130" s="89">
        <v>0.2</v>
      </c>
      <c r="K130" s="91">
        <v>0.1</v>
      </c>
      <c r="L130" s="88">
        <v>0</v>
      </c>
      <c r="M130" s="425">
        <v>0.1</v>
      </c>
      <c r="N130" s="88">
        <v>0.3</v>
      </c>
    </row>
    <row r="132" spans="1:14">
      <c r="A132" s="99" t="s">
        <v>29</v>
      </c>
    </row>
    <row r="134" spans="1:14" s="426" customFormat="1" ht="90">
      <c r="A134" s="84"/>
      <c r="B134" s="423" t="s">
        <v>28</v>
      </c>
      <c r="C134" s="423" t="s">
        <v>26</v>
      </c>
      <c r="D134" s="423" t="s">
        <v>25</v>
      </c>
      <c r="E134" s="423" t="s">
        <v>27</v>
      </c>
      <c r="F134" s="423" t="s">
        <v>26</v>
      </c>
      <c r="G134" s="423" t="s">
        <v>25</v>
      </c>
    </row>
    <row r="135" spans="1:14" ht="15.75" thickBot="1">
      <c r="B135" s="423" t="s">
        <v>19</v>
      </c>
      <c r="E135" s="423" t="s">
        <v>19</v>
      </c>
    </row>
    <row r="136" spans="1:14">
      <c r="B136" s="92"/>
      <c r="C136" s="92"/>
      <c r="D136" s="92"/>
      <c r="E136" s="92"/>
      <c r="F136" s="92"/>
      <c r="G136" s="92"/>
    </row>
    <row r="137" spans="1:14">
      <c r="B137" s="335">
        <v>3777</v>
      </c>
      <c r="C137" s="335">
        <v>2222</v>
      </c>
      <c r="D137" s="335">
        <v>1555</v>
      </c>
      <c r="E137" s="88">
        <v>10.8</v>
      </c>
      <c r="F137" s="88">
        <v>9.1</v>
      </c>
      <c r="G137" s="88">
        <v>14.6</v>
      </c>
    </row>
    <row r="138" spans="1:14">
      <c r="B138" s="88">
        <v>636</v>
      </c>
      <c r="C138" s="88">
        <v>271</v>
      </c>
      <c r="D138" s="88">
        <v>365</v>
      </c>
      <c r="E138" s="88">
        <v>1.8</v>
      </c>
      <c r="F138" s="88">
        <v>1.1000000000000001</v>
      </c>
      <c r="G138" s="88">
        <v>3.4</v>
      </c>
    </row>
    <row r="139" spans="1:14">
      <c r="B139" s="88">
        <v>403</v>
      </c>
      <c r="C139" s="88">
        <v>163</v>
      </c>
      <c r="D139" s="88">
        <v>240</v>
      </c>
      <c r="E139" s="88">
        <v>1.2</v>
      </c>
      <c r="F139" s="88">
        <v>0.7</v>
      </c>
      <c r="G139" s="88">
        <v>2.2999999999999998</v>
      </c>
    </row>
    <row r="140" spans="1:14">
      <c r="B140" s="88">
        <v>864</v>
      </c>
      <c r="C140" s="88">
        <v>633</v>
      </c>
      <c r="D140" s="88">
        <v>231</v>
      </c>
      <c r="E140" s="88">
        <v>2.5</v>
      </c>
      <c r="F140" s="88">
        <v>2.6</v>
      </c>
      <c r="G140" s="88">
        <v>2.2000000000000002</v>
      </c>
    </row>
    <row r="141" spans="1:14">
      <c r="B141" s="335">
        <v>1433</v>
      </c>
      <c r="C141" s="88">
        <v>532</v>
      </c>
      <c r="D141" s="88">
        <v>901</v>
      </c>
      <c r="E141" s="88">
        <v>4.0999999999999996</v>
      </c>
      <c r="F141" s="88">
        <v>2.2000000000000002</v>
      </c>
      <c r="G141" s="88">
        <v>8.5</v>
      </c>
    </row>
    <row r="142" spans="1:14">
      <c r="B142" s="88">
        <v>231</v>
      </c>
      <c r="C142" s="88">
        <v>107</v>
      </c>
      <c r="D142" s="88">
        <v>124</v>
      </c>
      <c r="E142" s="88">
        <v>0.7</v>
      </c>
      <c r="F142" s="88">
        <v>0.4</v>
      </c>
      <c r="G142" s="88">
        <v>1.2</v>
      </c>
    </row>
    <row r="143" spans="1:14">
      <c r="B143" s="88">
        <v>956</v>
      </c>
      <c r="C143" s="88">
        <v>520</v>
      </c>
      <c r="D143" s="88">
        <v>436</v>
      </c>
      <c r="E143" s="88">
        <v>2.7</v>
      </c>
      <c r="F143" s="88">
        <v>2.1</v>
      </c>
      <c r="G143" s="88">
        <v>4.0999999999999996</v>
      </c>
    </row>
    <row r="144" spans="1:14">
      <c r="B144" s="88">
        <v>631</v>
      </c>
      <c r="C144" s="88">
        <v>400</v>
      </c>
      <c r="D144" s="88">
        <v>231</v>
      </c>
      <c r="E144" s="88">
        <v>1.8</v>
      </c>
      <c r="F144" s="88">
        <v>1.6</v>
      </c>
      <c r="G144" s="88">
        <v>2.2000000000000002</v>
      </c>
    </row>
    <row r="145" spans="1:9">
      <c r="B145" s="335">
        <v>7840</v>
      </c>
      <c r="C145" s="335">
        <v>5618</v>
      </c>
      <c r="D145" s="335">
        <v>2222</v>
      </c>
      <c r="E145" s="88">
        <v>22.4</v>
      </c>
      <c r="F145" s="88">
        <v>23.1</v>
      </c>
      <c r="G145" s="88">
        <v>20.9</v>
      </c>
    </row>
    <row r="146" spans="1:9">
      <c r="B146" s="335">
        <v>3242</v>
      </c>
      <c r="C146" s="335">
        <v>1736</v>
      </c>
      <c r="D146" s="335">
        <v>1506</v>
      </c>
      <c r="E146" s="88">
        <v>9.3000000000000007</v>
      </c>
      <c r="F146" s="88">
        <v>7.1</v>
      </c>
      <c r="G146" s="88">
        <v>14.2</v>
      </c>
    </row>
    <row r="147" spans="1:9">
      <c r="B147" s="88">
        <v>349</v>
      </c>
      <c r="C147" s="88">
        <v>225</v>
      </c>
      <c r="D147" s="88">
        <v>124</v>
      </c>
      <c r="E147" s="88">
        <v>1</v>
      </c>
      <c r="F147" s="88">
        <v>0.9</v>
      </c>
      <c r="G147" s="88">
        <v>1.2</v>
      </c>
    </row>
    <row r="148" spans="1:9">
      <c r="B148" s="335">
        <v>1363</v>
      </c>
      <c r="C148" s="88">
        <v>805</v>
      </c>
      <c r="D148" s="88">
        <v>558</v>
      </c>
      <c r="E148" s="88">
        <v>3.9</v>
      </c>
      <c r="F148" s="88">
        <v>3.3</v>
      </c>
      <c r="G148" s="88">
        <v>5.2</v>
      </c>
    </row>
    <row r="149" spans="1:9">
      <c r="B149" s="335">
        <v>11146</v>
      </c>
      <c r="C149" s="335">
        <v>9488</v>
      </c>
      <c r="D149" s="335">
        <v>1658</v>
      </c>
      <c r="E149" s="88">
        <v>31.8</v>
      </c>
      <c r="F149" s="88">
        <v>38.9</v>
      </c>
      <c r="G149" s="88">
        <v>15.6</v>
      </c>
    </row>
    <row r="150" spans="1:9">
      <c r="B150" s="88">
        <v>592</v>
      </c>
      <c r="C150" s="88">
        <v>265</v>
      </c>
      <c r="D150" s="88">
        <v>327</v>
      </c>
      <c r="E150" s="88">
        <v>1.7</v>
      </c>
      <c r="F150" s="88">
        <v>1.1000000000000001</v>
      </c>
      <c r="G150" s="88">
        <v>3.1</v>
      </c>
    </row>
    <row r="151" spans="1:9">
      <c r="B151" s="88">
        <v>321</v>
      </c>
      <c r="C151" s="88">
        <v>257</v>
      </c>
      <c r="D151" s="88">
        <v>64</v>
      </c>
      <c r="E151" s="88">
        <v>0.9</v>
      </c>
      <c r="F151" s="88">
        <v>1.1000000000000001</v>
      </c>
      <c r="G151" s="88">
        <v>0.6</v>
      </c>
    </row>
    <row r="152" spans="1:9">
      <c r="B152" s="335">
        <v>1024</v>
      </c>
      <c r="C152" s="88">
        <v>983</v>
      </c>
      <c r="D152" s="88">
        <v>41</v>
      </c>
      <c r="E152" s="88">
        <v>2.9</v>
      </c>
      <c r="F152" s="88">
        <v>4</v>
      </c>
      <c r="G152" s="88">
        <v>0.4</v>
      </c>
    </row>
    <row r="153" spans="1:9">
      <c r="B153" s="88">
        <v>162</v>
      </c>
      <c r="C153" s="88">
        <v>130</v>
      </c>
      <c r="D153" s="88">
        <v>32</v>
      </c>
      <c r="E153" s="88">
        <v>0.5</v>
      </c>
      <c r="F153" s="88">
        <v>0.5</v>
      </c>
      <c r="G153" s="88">
        <v>0.3</v>
      </c>
    </row>
    <row r="154" spans="1:9">
      <c r="B154" s="88">
        <v>35</v>
      </c>
      <c r="C154" s="88">
        <v>15</v>
      </c>
      <c r="D154" s="88">
        <v>20</v>
      </c>
      <c r="E154" s="88">
        <v>0.1</v>
      </c>
      <c r="F154" s="88">
        <v>0.1</v>
      </c>
      <c r="G154" s="88">
        <v>0.2</v>
      </c>
    </row>
    <row r="156" spans="1:9">
      <c r="A156" s="99" t="s">
        <v>24</v>
      </c>
    </row>
    <row r="158" spans="1:9" s="97" customFormat="1">
      <c r="B158" s="99" t="s">
        <v>23</v>
      </c>
      <c r="C158" s="99" t="s">
        <v>22</v>
      </c>
      <c r="D158" s="99" t="s">
        <v>21</v>
      </c>
      <c r="E158" s="99" t="s">
        <v>20</v>
      </c>
      <c r="F158" s="99" t="s">
        <v>23</v>
      </c>
      <c r="G158" s="99" t="s">
        <v>22</v>
      </c>
      <c r="H158" s="99" t="s">
        <v>21</v>
      </c>
      <c r="I158" s="99" t="s">
        <v>20</v>
      </c>
    </row>
    <row r="159" spans="1:9" ht="30.75" thickBot="1">
      <c r="A159" s="400" t="s">
        <v>19</v>
      </c>
      <c r="B159" s="93" t="s">
        <v>18</v>
      </c>
      <c r="C159" s="336">
        <v>28531</v>
      </c>
      <c r="D159" s="336">
        <v>4866</v>
      </c>
      <c r="E159" s="280"/>
      <c r="F159" s="93">
        <v>100</v>
      </c>
      <c r="G159" s="93">
        <v>100</v>
      </c>
      <c r="H159" s="93">
        <v>100</v>
      </c>
      <c r="I159" s="93">
        <v>100</v>
      </c>
    </row>
    <row r="160" spans="1:9">
      <c r="A160" s="112"/>
      <c r="B160" s="92"/>
      <c r="C160" s="92"/>
      <c r="D160" s="92"/>
      <c r="E160" s="92"/>
      <c r="F160" s="92"/>
      <c r="G160" s="92"/>
      <c r="H160" s="92"/>
      <c r="I160" s="92"/>
    </row>
    <row r="161" spans="1:9">
      <c r="A161" s="108" t="s">
        <v>17</v>
      </c>
      <c r="B161" s="335">
        <v>3378</v>
      </c>
      <c r="C161" s="88">
        <v>348</v>
      </c>
      <c r="D161" s="335">
        <v>2381</v>
      </c>
      <c r="E161" s="88">
        <v>649</v>
      </c>
      <c r="F161" s="88">
        <v>9.4</v>
      </c>
      <c r="G161" s="88">
        <v>13.9</v>
      </c>
      <c r="H161" s="88">
        <v>8.3000000000000007</v>
      </c>
      <c r="I161" s="88">
        <v>13.3</v>
      </c>
    </row>
    <row r="162" spans="1:9">
      <c r="A162" s="108" t="s">
        <v>16</v>
      </c>
      <c r="B162" s="88">
        <v>741</v>
      </c>
      <c r="C162" s="88">
        <v>85</v>
      </c>
      <c r="D162" s="88">
        <v>508</v>
      </c>
      <c r="E162" s="88">
        <v>148</v>
      </c>
      <c r="F162" s="88">
        <v>2.1</v>
      </c>
      <c r="G162" s="88">
        <v>3.4</v>
      </c>
      <c r="H162" s="88">
        <v>1.8</v>
      </c>
      <c r="I162" s="88">
        <v>3</v>
      </c>
    </row>
    <row r="163" spans="1:9" ht="45">
      <c r="A163" s="108" t="s">
        <v>15</v>
      </c>
      <c r="B163" s="88">
        <v>497</v>
      </c>
      <c r="C163" s="88">
        <v>55</v>
      </c>
      <c r="D163" s="88">
        <v>376</v>
      </c>
      <c r="E163" s="88">
        <v>66</v>
      </c>
      <c r="F163" s="88">
        <v>1.4</v>
      </c>
      <c r="G163" s="88">
        <v>2.2000000000000002</v>
      </c>
      <c r="H163" s="88">
        <v>1.3</v>
      </c>
      <c r="I163" s="88">
        <v>1.4</v>
      </c>
    </row>
    <row r="164" spans="1:9" ht="30">
      <c r="A164" s="108" t="s">
        <v>14</v>
      </c>
      <c r="B164" s="88">
        <v>857</v>
      </c>
      <c r="C164" s="88">
        <v>17</v>
      </c>
      <c r="D164" s="88">
        <v>730</v>
      </c>
      <c r="E164" s="88">
        <v>110</v>
      </c>
      <c r="F164" s="88">
        <v>2.4</v>
      </c>
      <c r="G164" s="88">
        <v>0.7</v>
      </c>
      <c r="H164" s="88">
        <v>2.6</v>
      </c>
      <c r="I164" s="88">
        <v>2.2999999999999998</v>
      </c>
    </row>
    <row r="165" spans="1:9">
      <c r="A165" s="108" t="s">
        <v>13</v>
      </c>
      <c r="B165" s="335">
        <v>1125</v>
      </c>
      <c r="C165" s="88">
        <v>106</v>
      </c>
      <c r="D165" s="88">
        <v>778</v>
      </c>
      <c r="E165" s="88">
        <v>241</v>
      </c>
      <c r="F165" s="88">
        <v>3.1</v>
      </c>
      <c r="G165" s="88">
        <v>4.2</v>
      </c>
      <c r="H165" s="88">
        <v>2.7</v>
      </c>
      <c r="I165" s="88">
        <v>5</v>
      </c>
    </row>
    <row r="166" spans="1:9">
      <c r="A166" s="108" t="s">
        <v>12</v>
      </c>
      <c r="B166" s="88">
        <v>231</v>
      </c>
      <c r="C166" s="88">
        <v>23</v>
      </c>
      <c r="D166" s="88">
        <v>136</v>
      </c>
      <c r="E166" s="88">
        <v>72</v>
      </c>
      <c r="F166" s="88">
        <v>0.6</v>
      </c>
      <c r="G166" s="88">
        <v>0.9</v>
      </c>
      <c r="H166" s="88">
        <v>0.5</v>
      </c>
      <c r="I166" s="88">
        <v>1.5</v>
      </c>
    </row>
    <row r="167" spans="1:9" ht="30">
      <c r="A167" s="108" t="s">
        <v>11</v>
      </c>
      <c r="B167" s="88">
        <v>933</v>
      </c>
      <c r="C167" s="88">
        <v>115</v>
      </c>
      <c r="D167" s="88">
        <v>681</v>
      </c>
      <c r="E167" s="88">
        <v>137</v>
      </c>
      <c r="F167" s="88">
        <v>2.6</v>
      </c>
      <c r="G167" s="88">
        <v>4.5999999999999996</v>
      </c>
      <c r="H167" s="88">
        <v>2.4</v>
      </c>
      <c r="I167" s="88">
        <v>2.8</v>
      </c>
    </row>
    <row r="168" spans="1:9" ht="30">
      <c r="A168" s="108" t="s">
        <v>10</v>
      </c>
      <c r="B168" s="88">
        <v>607</v>
      </c>
      <c r="C168" s="88">
        <v>49</v>
      </c>
      <c r="D168" s="88">
        <v>440</v>
      </c>
      <c r="E168" s="88">
        <v>118</v>
      </c>
      <c r="F168" s="88">
        <v>1.7</v>
      </c>
      <c r="G168" s="88">
        <v>2</v>
      </c>
      <c r="H168" s="88">
        <v>1.5</v>
      </c>
      <c r="I168" s="88">
        <v>2.4</v>
      </c>
    </row>
    <row r="169" spans="1:9">
      <c r="A169" s="108" t="s">
        <v>9</v>
      </c>
      <c r="B169" s="335">
        <v>8646</v>
      </c>
      <c r="C169" s="88">
        <v>403</v>
      </c>
      <c r="D169" s="335">
        <v>7314</v>
      </c>
      <c r="E169" s="88">
        <v>929</v>
      </c>
      <c r="F169" s="88">
        <v>24.1</v>
      </c>
      <c r="G169" s="427">
        <v>16.100000000000001</v>
      </c>
      <c r="H169" s="88">
        <v>25.6</v>
      </c>
      <c r="I169" s="88">
        <v>19.100000000000001</v>
      </c>
    </row>
    <row r="170" spans="1:9" ht="30">
      <c r="A170" s="108" t="s">
        <v>8</v>
      </c>
      <c r="B170" s="335">
        <v>3218</v>
      </c>
      <c r="C170" s="88">
        <v>356</v>
      </c>
      <c r="D170" s="335">
        <v>2088</v>
      </c>
      <c r="E170" s="88">
        <v>774</v>
      </c>
      <c r="F170" s="88">
        <v>9</v>
      </c>
      <c r="G170" s="427">
        <v>14.2</v>
      </c>
      <c r="H170" s="88">
        <v>7.3</v>
      </c>
      <c r="I170" s="88">
        <v>15.9</v>
      </c>
    </row>
    <row r="171" spans="1:9" ht="30">
      <c r="A171" s="108" t="s">
        <v>7</v>
      </c>
      <c r="B171" s="88">
        <v>268</v>
      </c>
      <c r="C171" s="88">
        <v>16</v>
      </c>
      <c r="D171" s="88">
        <v>201</v>
      </c>
      <c r="E171" s="88">
        <v>51</v>
      </c>
      <c r="F171" s="88">
        <v>0.7</v>
      </c>
      <c r="G171" s="88">
        <v>0.6</v>
      </c>
      <c r="H171" s="88">
        <v>0.7</v>
      </c>
      <c r="I171" s="88">
        <v>1</v>
      </c>
    </row>
    <row r="172" spans="1:9">
      <c r="A172" s="108" t="s">
        <v>6</v>
      </c>
      <c r="B172" s="335">
        <v>1277</v>
      </c>
      <c r="C172" s="88">
        <v>82</v>
      </c>
      <c r="D172" s="88">
        <v>956</v>
      </c>
      <c r="E172" s="88">
        <v>239</v>
      </c>
      <c r="F172" s="88">
        <v>3.6</v>
      </c>
      <c r="G172" s="88">
        <v>3.3</v>
      </c>
      <c r="H172" s="88">
        <v>3.4</v>
      </c>
      <c r="I172" s="88">
        <v>4.9000000000000004</v>
      </c>
    </row>
    <row r="173" spans="1:9" ht="45">
      <c r="A173" s="108" t="s">
        <v>5</v>
      </c>
      <c r="B173" s="335">
        <v>11434</v>
      </c>
      <c r="C173" s="88">
        <v>720</v>
      </c>
      <c r="D173" s="335">
        <v>9669</v>
      </c>
      <c r="E173" s="335">
        <v>1045</v>
      </c>
      <c r="F173" s="88">
        <v>31.9</v>
      </c>
      <c r="G173" s="427">
        <v>28.8</v>
      </c>
      <c r="H173" s="88">
        <v>33.9</v>
      </c>
      <c r="I173" s="88">
        <v>21.5</v>
      </c>
    </row>
    <row r="174" spans="1:9" ht="30">
      <c r="A174" s="108" t="s">
        <v>4</v>
      </c>
      <c r="B174" s="88">
        <v>630</v>
      </c>
      <c r="C174" s="88">
        <v>41</v>
      </c>
      <c r="D174" s="88">
        <v>505</v>
      </c>
      <c r="E174" s="88">
        <v>84</v>
      </c>
      <c r="F174" s="88">
        <v>1.8</v>
      </c>
      <c r="G174" s="88">
        <v>1.6</v>
      </c>
      <c r="H174" s="88">
        <v>1.8</v>
      </c>
      <c r="I174" s="88">
        <v>1.7</v>
      </c>
    </row>
    <row r="175" spans="1:9" ht="45">
      <c r="A175" s="108" t="s">
        <v>3</v>
      </c>
      <c r="B175" s="88">
        <v>361</v>
      </c>
      <c r="C175" s="88">
        <v>15</v>
      </c>
      <c r="D175" s="88">
        <v>304</v>
      </c>
      <c r="E175" s="88">
        <v>42</v>
      </c>
      <c r="F175" s="88">
        <v>1</v>
      </c>
      <c r="G175" s="88">
        <v>0.6</v>
      </c>
      <c r="H175" s="88">
        <v>1.1000000000000001</v>
      </c>
      <c r="I175" s="88">
        <v>0.9</v>
      </c>
    </row>
    <row r="176" spans="1:9">
      <c r="A176" s="108" t="s">
        <v>2</v>
      </c>
      <c r="B176" s="335">
        <v>1519</v>
      </c>
      <c r="C176" s="88">
        <v>65</v>
      </c>
      <c r="D176" s="335">
        <v>1326</v>
      </c>
      <c r="E176" s="88">
        <v>128</v>
      </c>
      <c r="F176" s="88">
        <v>4.2</v>
      </c>
      <c r="G176" s="88">
        <v>2.6</v>
      </c>
      <c r="H176" s="88">
        <v>4.5999999999999996</v>
      </c>
      <c r="I176" s="88">
        <v>2.6</v>
      </c>
    </row>
    <row r="177" spans="1:9">
      <c r="A177" s="108" t="s">
        <v>1</v>
      </c>
      <c r="B177" s="88">
        <v>141</v>
      </c>
      <c r="C177" s="88">
        <v>3</v>
      </c>
      <c r="D177" s="88">
        <v>113</v>
      </c>
      <c r="E177" s="88">
        <v>25</v>
      </c>
      <c r="F177" s="88">
        <v>0.4</v>
      </c>
      <c r="G177" s="88">
        <v>0.1</v>
      </c>
      <c r="H177" s="88">
        <v>0.4</v>
      </c>
      <c r="I177" s="88">
        <v>0.5</v>
      </c>
    </row>
    <row r="178" spans="1:9" ht="30">
      <c r="A178" s="108" t="s">
        <v>0</v>
      </c>
      <c r="B178" s="88">
        <v>33</v>
      </c>
      <c r="C178" s="88">
        <v>0</v>
      </c>
      <c r="D178" s="88">
        <v>25</v>
      </c>
      <c r="E178" s="88">
        <v>8</v>
      </c>
      <c r="F178" s="88">
        <v>0.1</v>
      </c>
      <c r="G178" s="88">
        <v>0</v>
      </c>
      <c r="H178" s="88">
        <v>0.1</v>
      </c>
      <c r="I178" s="88">
        <v>0.2</v>
      </c>
    </row>
    <row r="179" spans="1:9">
      <c r="D179" s="219"/>
    </row>
  </sheetData>
  <sortState ref="A42:I59">
    <sortCondition ref="A42:A59"/>
  </sortState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94"/>
  <sheetViews>
    <sheetView topLeftCell="A165" workbookViewId="0">
      <selection activeCell="P175" sqref="P175"/>
    </sheetView>
  </sheetViews>
  <sheetFormatPr baseColWidth="10" defaultRowHeight="15"/>
  <cols>
    <col min="1" max="1" width="12.7109375" style="271" customWidth="1"/>
    <col min="2" max="13" width="11.42578125" style="13"/>
    <col min="14" max="14" width="9.5703125" style="13" customWidth="1"/>
    <col min="15" max="15" width="13.5703125" style="13" customWidth="1"/>
    <col min="16" max="16384" width="11.42578125" style="13"/>
  </cols>
  <sheetData>
    <row r="1" spans="1:13">
      <c r="A1" s="274" t="s">
        <v>199</v>
      </c>
    </row>
    <row r="2" spans="1:13" ht="15.75" thickBot="1"/>
    <row r="3" spans="1:13" s="130" customFormat="1" ht="15.75" thickBot="1">
      <c r="A3" s="271"/>
      <c r="B3" s="259">
        <v>2011</v>
      </c>
      <c r="C3" s="259">
        <v>2012</v>
      </c>
      <c r="D3" s="259">
        <v>2013</v>
      </c>
      <c r="E3" s="259">
        <v>2014</v>
      </c>
      <c r="F3" s="259">
        <v>2015</v>
      </c>
      <c r="G3" s="259">
        <v>2016</v>
      </c>
      <c r="H3" s="259">
        <v>2011</v>
      </c>
      <c r="I3" s="259">
        <v>2012</v>
      </c>
      <c r="J3" s="259">
        <v>2013</v>
      </c>
      <c r="K3" s="259">
        <v>2014</v>
      </c>
      <c r="L3" s="259">
        <v>2015</v>
      </c>
      <c r="M3" s="259">
        <v>2016</v>
      </c>
    </row>
    <row r="4" spans="1:13">
      <c r="A4" s="275"/>
      <c r="B4" s="310">
        <v>96862</v>
      </c>
      <c r="C4" s="310">
        <v>90978</v>
      </c>
      <c r="D4" s="310">
        <v>76803</v>
      </c>
      <c r="E4" s="310">
        <v>79224</v>
      </c>
      <c r="F4" s="310">
        <v>79397</v>
      </c>
      <c r="G4" s="310">
        <v>86000</v>
      </c>
      <c r="H4" s="311">
        <v>100</v>
      </c>
      <c r="I4" s="312">
        <v>100</v>
      </c>
      <c r="J4" s="312">
        <v>100</v>
      </c>
      <c r="K4" s="312">
        <v>100</v>
      </c>
      <c r="L4" s="311">
        <v>100</v>
      </c>
      <c r="M4" s="311">
        <v>100</v>
      </c>
    </row>
    <row r="5" spans="1:13" ht="15.75" thickBot="1">
      <c r="A5" s="272" t="s">
        <v>19</v>
      </c>
      <c r="B5" s="313"/>
      <c r="C5" s="313"/>
      <c r="D5" s="313"/>
      <c r="E5" s="313"/>
      <c r="F5" s="313"/>
      <c r="G5" s="313"/>
      <c r="H5" s="314"/>
      <c r="I5" s="315"/>
      <c r="J5" s="315"/>
      <c r="K5" s="315"/>
      <c r="L5" s="314"/>
      <c r="M5" s="314"/>
    </row>
    <row r="6" spans="1:13">
      <c r="A6" s="273" t="s">
        <v>17</v>
      </c>
      <c r="B6" s="262">
        <v>13860</v>
      </c>
      <c r="C6" s="262">
        <v>11511</v>
      </c>
      <c r="D6" s="262">
        <v>9519</v>
      </c>
      <c r="E6" s="262">
        <v>9357</v>
      </c>
      <c r="F6" s="262">
        <v>10460</v>
      </c>
      <c r="G6" s="262">
        <v>12454</v>
      </c>
      <c r="H6" s="316">
        <v>14.3</v>
      </c>
      <c r="I6" s="81">
        <v>12.7</v>
      </c>
      <c r="J6" s="81">
        <v>12.4</v>
      </c>
      <c r="K6" s="81">
        <v>11.8</v>
      </c>
      <c r="L6" s="80">
        <v>13.2</v>
      </c>
      <c r="M6" s="80">
        <v>14.5</v>
      </c>
    </row>
    <row r="7" spans="1:13">
      <c r="A7" s="273" t="s">
        <v>16</v>
      </c>
      <c r="B7" s="262">
        <v>1865</v>
      </c>
      <c r="C7" s="262">
        <v>1411</v>
      </c>
      <c r="D7" s="80">
        <v>838</v>
      </c>
      <c r="E7" s="262">
        <v>1149</v>
      </c>
      <c r="F7" s="262">
        <v>1444</v>
      </c>
      <c r="G7" s="262">
        <v>1249</v>
      </c>
      <c r="H7" s="317">
        <v>1.9</v>
      </c>
      <c r="I7" s="81">
        <v>1.6</v>
      </c>
      <c r="J7" s="81">
        <v>1.1000000000000001</v>
      </c>
      <c r="K7" s="81">
        <v>1.5</v>
      </c>
      <c r="L7" s="80">
        <v>1.8</v>
      </c>
      <c r="M7" s="80">
        <v>1.5</v>
      </c>
    </row>
    <row r="8" spans="1:13" ht="22.5">
      <c r="A8" s="273" t="s">
        <v>15</v>
      </c>
      <c r="B8" s="80">
        <v>901</v>
      </c>
      <c r="C8" s="80">
        <v>896</v>
      </c>
      <c r="D8" s="80">
        <v>654</v>
      </c>
      <c r="E8" s="80">
        <v>762</v>
      </c>
      <c r="F8" s="80">
        <v>648</v>
      </c>
      <c r="G8" s="80">
        <v>693</v>
      </c>
      <c r="H8" s="317">
        <v>0.9</v>
      </c>
      <c r="I8" s="81">
        <v>1</v>
      </c>
      <c r="J8" s="81">
        <v>0.9</v>
      </c>
      <c r="K8" s="81">
        <v>1</v>
      </c>
      <c r="L8" s="80">
        <v>0.8</v>
      </c>
      <c r="M8" s="80">
        <v>0.8</v>
      </c>
    </row>
    <row r="9" spans="1:13">
      <c r="A9" s="273" t="s">
        <v>14</v>
      </c>
      <c r="B9" s="80">
        <v>636</v>
      </c>
      <c r="C9" s="80">
        <v>837</v>
      </c>
      <c r="D9" s="80">
        <v>848</v>
      </c>
      <c r="E9" s="80">
        <v>788</v>
      </c>
      <c r="F9" s="80">
        <v>569</v>
      </c>
      <c r="G9" s="80">
        <v>616</v>
      </c>
      <c r="H9" s="317">
        <v>0.7</v>
      </c>
      <c r="I9" s="81">
        <v>0.9</v>
      </c>
      <c r="J9" s="81">
        <v>1.1000000000000001</v>
      </c>
      <c r="K9" s="81">
        <v>1</v>
      </c>
      <c r="L9" s="80">
        <v>0.7</v>
      </c>
      <c r="M9" s="80">
        <v>0.7</v>
      </c>
    </row>
    <row r="10" spans="1:13">
      <c r="A10" s="273" t="s">
        <v>13</v>
      </c>
      <c r="B10" s="80">
        <v>932</v>
      </c>
      <c r="C10" s="80">
        <v>947</v>
      </c>
      <c r="D10" s="262">
        <v>1051</v>
      </c>
      <c r="E10" s="80">
        <v>880</v>
      </c>
      <c r="F10" s="80">
        <v>713</v>
      </c>
      <c r="G10" s="80">
        <v>672</v>
      </c>
      <c r="H10" s="317">
        <v>1</v>
      </c>
      <c r="I10" s="81">
        <v>1</v>
      </c>
      <c r="J10" s="81">
        <v>1.4</v>
      </c>
      <c r="K10" s="81">
        <v>1.1000000000000001</v>
      </c>
      <c r="L10" s="80">
        <v>0.9</v>
      </c>
      <c r="M10" s="80">
        <v>0.8</v>
      </c>
    </row>
    <row r="11" spans="1:13">
      <c r="A11" s="273" t="s">
        <v>12</v>
      </c>
      <c r="B11" s="80">
        <v>572</v>
      </c>
      <c r="C11" s="80">
        <v>398</v>
      </c>
      <c r="D11" s="80">
        <v>371</v>
      </c>
      <c r="E11" s="80">
        <v>278</v>
      </c>
      <c r="F11" s="80">
        <v>348</v>
      </c>
      <c r="G11" s="80">
        <v>356</v>
      </c>
      <c r="H11" s="317">
        <v>0.6</v>
      </c>
      <c r="I11" s="81">
        <v>0.4</v>
      </c>
      <c r="J11" s="81">
        <v>0.5</v>
      </c>
      <c r="K11" s="81">
        <v>0.4</v>
      </c>
      <c r="L11" s="80">
        <v>0.4</v>
      </c>
      <c r="M11" s="80">
        <v>0.4</v>
      </c>
    </row>
    <row r="12" spans="1:13">
      <c r="A12" s="273" t="s">
        <v>11</v>
      </c>
      <c r="B12" s="262">
        <v>2566</v>
      </c>
      <c r="C12" s="262">
        <v>2011</v>
      </c>
      <c r="D12" s="262">
        <v>2023</v>
      </c>
      <c r="E12" s="262">
        <v>1833</v>
      </c>
      <c r="F12" s="262">
        <v>1599</v>
      </c>
      <c r="G12" s="262">
        <v>1502</v>
      </c>
      <c r="H12" s="317">
        <v>2.6</v>
      </c>
      <c r="I12" s="81">
        <v>2.2000000000000002</v>
      </c>
      <c r="J12" s="81">
        <v>2.6</v>
      </c>
      <c r="K12" s="81">
        <v>2.2999999999999998</v>
      </c>
      <c r="L12" s="80">
        <v>2</v>
      </c>
      <c r="M12" s="80">
        <v>1.7</v>
      </c>
    </row>
    <row r="13" spans="1:13" ht="22.5">
      <c r="A13" s="273" t="s">
        <v>10</v>
      </c>
      <c r="B13" s="80">
        <v>766</v>
      </c>
      <c r="C13" s="80">
        <v>773</v>
      </c>
      <c r="D13" s="80">
        <v>664</v>
      </c>
      <c r="E13" s="80">
        <v>908</v>
      </c>
      <c r="F13" s="80">
        <v>986</v>
      </c>
      <c r="G13" s="80">
        <v>993</v>
      </c>
      <c r="H13" s="317">
        <v>0.8</v>
      </c>
      <c r="I13" s="81">
        <v>0.8</v>
      </c>
      <c r="J13" s="81">
        <v>0.9</v>
      </c>
      <c r="K13" s="81">
        <v>1.1000000000000001</v>
      </c>
      <c r="L13" s="80">
        <v>1.2</v>
      </c>
      <c r="M13" s="80">
        <v>1.2</v>
      </c>
    </row>
    <row r="14" spans="1:13">
      <c r="A14" s="273" t="s">
        <v>9</v>
      </c>
      <c r="B14" s="262">
        <v>26999</v>
      </c>
      <c r="C14" s="262">
        <v>21683</v>
      </c>
      <c r="D14" s="262">
        <v>21287</v>
      </c>
      <c r="E14" s="262">
        <v>21272</v>
      </c>
      <c r="F14" s="262">
        <v>20503</v>
      </c>
      <c r="G14" s="262">
        <v>24295</v>
      </c>
      <c r="H14" s="317">
        <v>27.9</v>
      </c>
      <c r="I14" s="81">
        <v>23.8</v>
      </c>
      <c r="J14" s="81">
        <v>27.7</v>
      </c>
      <c r="K14" s="81">
        <v>26.9</v>
      </c>
      <c r="L14" s="80">
        <v>25.8</v>
      </c>
      <c r="M14" s="80">
        <v>28.3</v>
      </c>
    </row>
    <row r="15" spans="1:13" ht="22.5">
      <c r="A15" s="273" t="s">
        <v>8</v>
      </c>
      <c r="B15" s="262">
        <v>6953</v>
      </c>
      <c r="C15" s="262">
        <v>5213</v>
      </c>
      <c r="D15" s="262">
        <v>4350</v>
      </c>
      <c r="E15" s="262">
        <v>4935</v>
      </c>
      <c r="F15" s="262">
        <v>5844</v>
      </c>
      <c r="G15" s="262">
        <v>7264</v>
      </c>
      <c r="H15" s="317">
        <v>7.2</v>
      </c>
      <c r="I15" s="81">
        <v>5.7</v>
      </c>
      <c r="J15" s="81">
        <v>5.7</v>
      </c>
      <c r="K15" s="81">
        <v>6.2</v>
      </c>
      <c r="L15" s="80">
        <v>7.4</v>
      </c>
      <c r="M15" s="80">
        <v>8.4</v>
      </c>
    </row>
    <row r="16" spans="1:13">
      <c r="A16" s="273" t="s">
        <v>7</v>
      </c>
      <c r="B16" s="262">
        <v>1285</v>
      </c>
      <c r="C16" s="262">
        <v>1128</v>
      </c>
      <c r="D16" s="80">
        <v>688</v>
      </c>
      <c r="E16" s="80">
        <v>535</v>
      </c>
      <c r="F16" s="80">
        <v>602</v>
      </c>
      <c r="G16" s="80">
        <v>609</v>
      </c>
      <c r="H16" s="317">
        <v>1.3</v>
      </c>
      <c r="I16" s="81">
        <v>1.2</v>
      </c>
      <c r="J16" s="81">
        <v>0.9</v>
      </c>
      <c r="K16" s="81">
        <v>0.7</v>
      </c>
      <c r="L16" s="80">
        <v>0.8</v>
      </c>
      <c r="M16" s="80">
        <v>0.7</v>
      </c>
    </row>
    <row r="17" spans="1:13">
      <c r="A17" s="273" t="s">
        <v>6</v>
      </c>
      <c r="B17" s="262">
        <v>3006</v>
      </c>
      <c r="C17" s="262">
        <v>2335</v>
      </c>
      <c r="D17" s="262">
        <v>2268</v>
      </c>
      <c r="E17" s="262">
        <v>2604</v>
      </c>
      <c r="F17" s="262">
        <v>2266</v>
      </c>
      <c r="G17" s="262">
        <v>2388</v>
      </c>
      <c r="H17" s="317">
        <v>3.1</v>
      </c>
      <c r="I17" s="81">
        <v>2.6</v>
      </c>
      <c r="J17" s="81">
        <v>3</v>
      </c>
      <c r="K17" s="81">
        <v>3.3</v>
      </c>
      <c r="L17" s="80">
        <v>2.9</v>
      </c>
      <c r="M17" s="80">
        <v>2.8</v>
      </c>
    </row>
    <row r="18" spans="1:13">
      <c r="A18" s="273" t="s">
        <v>303</v>
      </c>
      <c r="B18" s="262">
        <v>32236</v>
      </c>
      <c r="C18" s="262">
        <v>37265</v>
      </c>
      <c r="D18" s="262">
        <v>28306</v>
      </c>
      <c r="E18" s="262">
        <v>29794</v>
      </c>
      <c r="F18" s="262">
        <v>28830</v>
      </c>
      <c r="G18" s="262">
        <v>27894</v>
      </c>
      <c r="H18" s="317">
        <v>33.299999999999997</v>
      </c>
      <c r="I18" s="81">
        <v>41</v>
      </c>
      <c r="J18" s="81">
        <v>36.9</v>
      </c>
      <c r="K18" s="81">
        <v>37.6</v>
      </c>
      <c r="L18" s="80">
        <v>36.299999999999997</v>
      </c>
      <c r="M18" s="80">
        <v>32.4</v>
      </c>
    </row>
    <row r="19" spans="1:13">
      <c r="A19" s="273" t="s">
        <v>890</v>
      </c>
      <c r="B19" s="80">
        <v>603</v>
      </c>
      <c r="C19" s="80">
        <v>541</v>
      </c>
      <c r="D19" s="80">
        <v>700</v>
      </c>
      <c r="E19" s="80">
        <v>604</v>
      </c>
      <c r="F19" s="80">
        <v>826</v>
      </c>
      <c r="G19" s="80">
        <v>792</v>
      </c>
      <c r="H19" s="317">
        <v>0.6</v>
      </c>
      <c r="I19" s="81">
        <v>0.6</v>
      </c>
      <c r="J19" s="81">
        <v>0.9</v>
      </c>
      <c r="K19" s="81">
        <v>0.8</v>
      </c>
      <c r="L19" s="80">
        <v>1</v>
      </c>
      <c r="M19" s="80">
        <v>0.9</v>
      </c>
    </row>
    <row r="20" spans="1:13">
      <c r="A20" s="273" t="s">
        <v>304</v>
      </c>
      <c r="B20" s="262">
        <v>1085</v>
      </c>
      <c r="C20" s="262">
        <v>1000</v>
      </c>
      <c r="D20" s="262">
        <v>1022</v>
      </c>
      <c r="E20" s="80">
        <v>894</v>
      </c>
      <c r="F20" s="262">
        <v>1174</v>
      </c>
      <c r="G20" s="80">
        <v>870</v>
      </c>
      <c r="H20" s="317">
        <v>1.1000000000000001</v>
      </c>
      <c r="I20" s="81">
        <v>1.1000000000000001</v>
      </c>
      <c r="J20" s="81">
        <v>1.3</v>
      </c>
      <c r="K20" s="81">
        <v>1.1000000000000001</v>
      </c>
      <c r="L20" s="80">
        <v>1.5</v>
      </c>
      <c r="M20" s="80">
        <v>1</v>
      </c>
    </row>
    <row r="21" spans="1:13">
      <c r="A21" s="273" t="s">
        <v>2</v>
      </c>
      <c r="B21" s="262">
        <v>2294</v>
      </c>
      <c r="C21" s="262">
        <v>2823</v>
      </c>
      <c r="D21" s="262">
        <v>1912</v>
      </c>
      <c r="E21" s="262">
        <v>2374</v>
      </c>
      <c r="F21" s="262">
        <v>2233</v>
      </c>
      <c r="G21" s="262">
        <v>3134</v>
      </c>
      <c r="H21" s="317">
        <v>2.4</v>
      </c>
      <c r="I21" s="81">
        <v>3.1</v>
      </c>
      <c r="J21" s="81">
        <v>2.5</v>
      </c>
      <c r="K21" s="81">
        <v>3</v>
      </c>
      <c r="L21" s="80">
        <v>2.8</v>
      </c>
      <c r="M21" s="80">
        <v>3.6</v>
      </c>
    </row>
    <row r="22" spans="1:13">
      <c r="A22" s="273" t="s">
        <v>1</v>
      </c>
      <c r="B22" s="80">
        <v>241</v>
      </c>
      <c r="C22" s="80">
        <v>167</v>
      </c>
      <c r="D22" s="80">
        <v>209</v>
      </c>
      <c r="E22" s="80">
        <v>219</v>
      </c>
      <c r="F22" s="80">
        <v>321</v>
      </c>
      <c r="G22" s="80">
        <v>187</v>
      </c>
      <c r="H22" s="317">
        <v>0.2</v>
      </c>
      <c r="I22" s="81">
        <v>0.2</v>
      </c>
      <c r="J22" s="81">
        <v>0.3</v>
      </c>
      <c r="K22" s="81">
        <v>0.3</v>
      </c>
      <c r="L22" s="80">
        <v>0.4</v>
      </c>
      <c r="M22" s="80">
        <v>0.2</v>
      </c>
    </row>
    <row r="23" spans="1:13">
      <c r="A23" s="273" t="s">
        <v>0</v>
      </c>
      <c r="B23" s="80">
        <v>62</v>
      </c>
      <c r="C23" s="80">
        <v>39</v>
      </c>
      <c r="D23" s="80">
        <v>93</v>
      </c>
      <c r="E23" s="80">
        <v>38</v>
      </c>
      <c r="F23" s="80">
        <v>31</v>
      </c>
      <c r="G23" s="80">
        <v>32</v>
      </c>
      <c r="H23" s="317">
        <v>0.1</v>
      </c>
      <c r="I23" s="81">
        <v>0</v>
      </c>
      <c r="J23" s="81">
        <v>0.1</v>
      </c>
      <c r="K23" s="81">
        <v>0</v>
      </c>
      <c r="L23" s="80">
        <v>0</v>
      </c>
      <c r="M23" s="80">
        <v>0</v>
      </c>
    </row>
    <row r="24" spans="1:13" ht="34.5" thickBot="1">
      <c r="A24" s="272" t="s">
        <v>196</v>
      </c>
      <c r="B24" s="261">
        <v>72673</v>
      </c>
      <c r="C24" s="261">
        <v>66437</v>
      </c>
      <c r="D24" s="261">
        <v>53775</v>
      </c>
      <c r="E24" s="261">
        <v>56867</v>
      </c>
      <c r="F24" s="261">
        <v>57117</v>
      </c>
      <c r="G24" s="261">
        <v>60763</v>
      </c>
      <c r="H24" s="318">
        <v>100</v>
      </c>
      <c r="I24" s="76">
        <v>100</v>
      </c>
      <c r="J24" s="76">
        <v>100</v>
      </c>
      <c r="K24" s="76">
        <v>100</v>
      </c>
      <c r="L24" s="75">
        <v>100</v>
      </c>
      <c r="M24" s="75">
        <v>100</v>
      </c>
    </row>
    <row r="25" spans="1:13">
      <c r="A25" s="273" t="s">
        <v>17</v>
      </c>
      <c r="B25" s="262">
        <v>9766</v>
      </c>
      <c r="C25" s="262">
        <v>8043</v>
      </c>
      <c r="D25" s="262">
        <v>6692</v>
      </c>
      <c r="E25" s="262">
        <v>6469</v>
      </c>
      <c r="F25" s="262">
        <v>8594</v>
      </c>
      <c r="G25" s="262">
        <v>8933</v>
      </c>
      <c r="H25" s="316">
        <v>13.4</v>
      </c>
      <c r="I25" s="81">
        <v>12.1</v>
      </c>
      <c r="J25" s="81">
        <v>12.4</v>
      </c>
      <c r="K25" s="81">
        <v>11.4</v>
      </c>
      <c r="L25" s="80">
        <v>15</v>
      </c>
      <c r="M25" s="80">
        <v>14.7</v>
      </c>
    </row>
    <row r="26" spans="1:13">
      <c r="A26" s="273" t="s">
        <v>16</v>
      </c>
      <c r="B26" s="262">
        <v>1719</v>
      </c>
      <c r="C26" s="262">
        <v>1193</v>
      </c>
      <c r="D26" s="80">
        <v>679</v>
      </c>
      <c r="E26" s="80">
        <v>965</v>
      </c>
      <c r="F26" s="262">
        <v>1140</v>
      </c>
      <c r="G26" s="262">
        <v>1091</v>
      </c>
      <c r="H26" s="317">
        <v>2.4</v>
      </c>
      <c r="I26" s="81">
        <v>1.8</v>
      </c>
      <c r="J26" s="81">
        <v>1.3</v>
      </c>
      <c r="K26" s="81">
        <v>1.7</v>
      </c>
      <c r="L26" s="80">
        <v>2</v>
      </c>
      <c r="M26" s="80">
        <v>1.8</v>
      </c>
    </row>
    <row r="27" spans="1:13" ht="22.5">
      <c r="A27" s="273" t="s">
        <v>15</v>
      </c>
      <c r="B27" s="80">
        <v>823</v>
      </c>
      <c r="C27" s="80">
        <v>665</v>
      </c>
      <c r="D27" s="80">
        <v>523</v>
      </c>
      <c r="E27" s="80">
        <v>611</v>
      </c>
      <c r="F27" s="80">
        <v>521</v>
      </c>
      <c r="G27" s="80">
        <v>630</v>
      </c>
      <c r="H27" s="317">
        <v>1.1000000000000001</v>
      </c>
      <c r="I27" s="81">
        <v>1</v>
      </c>
      <c r="J27" s="81">
        <v>1</v>
      </c>
      <c r="K27" s="81">
        <v>1.1000000000000001</v>
      </c>
      <c r="L27" s="80">
        <v>0.9</v>
      </c>
      <c r="M27" s="80">
        <v>1</v>
      </c>
    </row>
    <row r="28" spans="1:13">
      <c r="A28" s="273" t="s">
        <v>14</v>
      </c>
      <c r="B28" s="80">
        <v>565</v>
      </c>
      <c r="C28" s="80">
        <v>767</v>
      </c>
      <c r="D28" s="80">
        <v>802</v>
      </c>
      <c r="E28" s="80">
        <v>742</v>
      </c>
      <c r="F28" s="80">
        <v>502</v>
      </c>
      <c r="G28" s="80">
        <v>551</v>
      </c>
      <c r="H28" s="317">
        <v>0.8</v>
      </c>
      <c r="I28" s="81">
        <v>1.2</v>
      </c>
      <c r="J28" s="81">
        <v>1.5</v>
      </c>
      <c r="K28" s="81">
        <v>1.3</v>
      </c>
      <c r="L28" s="80">
        <v>0.9</v>
      </c>
      <c r="M28" s="80">
        <v>0.9</v>
      </c>
    </row>
    <row r="29" spans="1:13">
      <c r="A29" s="273" t="s">
        <v>13</v>
      </c>
      <c r="B29" s="80">
        <v>760</v>
      </c>
      <c r="C29" s="80">
        <v>650</v>
      </c>
      <c r="D29" s="80">
        <v>809</v>
      </c>
      <c r="E29" s="80">
        <v>691</v>
      </c>
      <c r="F29" s="80">
        <v>531</v>
      </c>
      <c r="G29" s="80">
        <v>518</v>
      </c>
      <c r="H29" s="317">
        <v>1</v>
      </c>
      <c r="I29" s="81">
        <v>1</v>
      </c>
      <c r="J29" s="81">
        <v>1.5</v>
      </c>
      <c r="K29" s="81">
        <v>1.2</v>
      </c>
      <c r="L29" s="80">
        <v>0.9</v>
      </c>
      <c r="M29" s="80">
        <v>0.9</v>
      </c>
    </row>
    <row r="30" spans="1:13">
      <c r="A30" s="273" t="s">
        <v>12</v>
      </c>
      <c r="B30" s="80">
        <v>458</v>
      </c>
      <c r="C30" s="80">
        <v>280</v>
      </c>
      <c r="D30" s="80">
        <v>291</v>
      </c>
      <c r="E30" s="80">
        <v>251</v>
      </c>
      <c r="F30" s="80">
        <v>311</v>
      </c>
      <c r="G30" s="80">
        <v>321</v>
      </c>
      <c r="H30" s="317">
        <v>0.6</v>
      </c>
      <c r="I30" s="81">
        <v>0.4</v>
      </c>
      <c r="J30" s="81">
        <v>0.5</v>
      </c>
      <c r="K30" s="81">
        <v>0.4</v>
      </c>
      <c r="L30" s="80">
        <v>0.5</v>
      </c>
      <c r="M30" s="80">
        <v>0.5</v>
      </c>
    </row>
    <row r="31" spans="1:13">
      <c r="A31" s="273" t="s">
        <v>11</v>
      </c>
      <c r="B31" s="262">
        <v>2327</v>
      </c>
      <c r="C31" s="262">
        <v>1756</v>
      </c>
      <c r="D31" s="262">
        <v>1468</v>
      </c>
      <c r="E31" s="262">
        <v>1517</v>
      </c>
      <c r="F31" s="262">
        <v>1330</v>
      </c>
      <c r="G31" s="262">
        <v>1217</v>
      </c>
      <c r="H31" s="317">
        <v>3.2</v>
      </c>
      <c r="I31" s="81">
        <v>2.6</v>
      </c>
      <c r="J31" s="81">
        <v>2.7</v>
      </c>
      <c r="K31" s="81">
        <v>2.7</v>
      </c>
      <c r="L31" s="80">
        <v>2.2999999999999998</v>
      </c>
      <c r="M31" s="80">
        <v>2</v>
      </c>
    </row>
    <row r="32" spans="1:13" ht="22.5">
      <c r="A32" s="273" t="s">
        <v>10</v>
      </c>
      <c r="B32" s="80">
        <v>617</v>
      </c>
      <c r="C32" s="80">
        <v>597</v>
      </c>
      <c r="D32" s="80">
        <v>566</v>
      </c>
      <c r="E32" s="80">
        <v>722</v>
      </c>
      <c r="F32" s="80">
        <v>774</v>
      </c>
      <c r="G32" s="80">
        <v>897</v>
      </c>
      <c r="H32" s="317">
        <v>0.8</v>
      </c>
      <c r="I32" s="81">
        <v>0.9</v>
      </c>
      <c r="J32" s="81">
        <v>1.1000000000000001</v>
      </c>
      <c r="K32" s="81">
        <v>1.3</v>
      </c>
      <c r="L32" s="80">
        <v>1.4</v>
      </c>
      <c r="M32" s="80">
        <v>1.5</v>
      </c>
    </row>
    <row r="33" spans="1:13">
      <c r="A33" s="273" t="s">
        <v>9</v>
      </c>
      <c r="B33" s="262">
        <v>20750</v>
      </c>
      <c r="C33" s="262">
        <v>17496</v>
      </c>
      <c r="D33" s="262">
        <v>15718</v>
      </c>
      <c r="E33" s="262">
        <v>16479</v>
      </c>
      <c r="F33" s="262">
        <v>14864</v>
      </c>
      <c r="G33" s="262">
        <v>18047</v>
      </c>
      <c r="H33" s="317">
        <v>28.6</v>
      </c>
      <c r="I33" s="81">
        <v>26.3</v>
      </c>
      <c r="J33" s="81">
        <v>29.2</v>
      </c>
      <c r="K33" s="81">
        <v>29</v>
      </c>
      <c r="L33" s="80">
        <v>26</v>
      </c>
      <c r="M33" s="80">
        <v>29.7</v>
      </c>
    </row>
    <row r="34" spans="1:13" ht="22.5">
      <c r="A34" s="273" t="s">
        <v>8</v>
      </c>
      <c r="B34" s="262">
        <v>4314</v>
      </c>
      <c r="C34" s="262">
        <v>3673</v>
      </c>
      <c r="D34" s="262">
        <v>3300</v>
      </c>
      <c r="E34" s="262">
        <v>3578</v>
      </c>
      <c r="F34" s="262">
        <v>4038</v>
      </c>
      <c r="G34" s="262">
        <v>4113</v>
      </c>
      <c r="H34" s="317">
        <v>5.9</v>
      </c>
      <c r="I34" s="81">
        <v>5.5</v>
      </c>
      <c r="J34" s="81">
        <v>6.1</v>
      </c>
      <c r="K34" s="81">
        <v>6.3</v>
      </c>
      <c r="L34" s="80">
        <v>7.1</v>
      </c>
      <c r="M34" s="80">
        <v>6.8</v>
      </c>
    </row>
    <row r="35" spans="1:13">
      <c r="A35" s="273" t="s">
        <v>7</v>
      </c>
      <c r="B35" s="80">
        <v>459</v>
      </c>
      <c r="C35" s="80">
        <v>286</v>
      </c>
      <c r="D35" s="80">
        <v>340</v>
      </c>
      <c r="E35" s="80">
        <v>363</v>
      </c>
      <c r="F35" s="80">
        <v>410</v>
      </c>
      <c r="G35" s="80">
        <v>278</v>
      </c>
      <c r="H35" s="317">
        <v>0.6</v>
      </c>
      <c r="I35" s="81">
        <v>0.4</v>
      </c>
      <c r="J35" s="81">
        <v>0.6</v>
      </c>
      <c r="K35" s="81">
        <v>0.6</v>
      </c>
      <c r="L35" s="80">
        <v>0.7</v>
      </c>
      <c r="M35" s="80">
        <v>0.5</v>
      </c>
    </row>
    <row r="36" spans="1:13">
      <c r="A36" s="273" t="s">
        <v>6</v>
      </c>
      <c r="B36" s="262">
        <v>2488</v>
      </c>
      <c r="C36" s="262">
        <v>1999</v>
      </c>
      <c r="D36" s="262">
        <v>2008</v>
      </c>
      <c r="E36" s="262">
        <v>2025</v>
      </c>
      <c r="F36" s="262">
        <v>1874</v>
      </c>
      <c r="G36" s="262">
        <v>1838</v>
      </c>
      <c r="H36" s="317">
        <v>3.4</v>
      </c>
      <c r="I36" s="81">
        <v>3</v>
      </c>
      <c r="J36" s="81">
        <v>3.7</v>
      </c>
      <c r="K36" s="81">
        <v>3.6</v>
      </c>
      <c r="L36" s="80">
        <v>3.3</v>
      </c>
      <c r="M36" s="80">
        <v>3</v>
      </c>
    </row>
    <row r="37" spans="1:13" ht="33.75">
      <c r="A37" s="273" t="s">
        <v>5</v>
      </c>
      <c r="B37" s="262">
        <v>24194</v>
      </c>
      <c r="C37" s="262">
        <v>25355</v>
      </c>
      <c r="D37" s="262">
        <v>17809</v>
      </c>
      <c r="E37" s="262">
        <v>19424</v>
      </c>
      <c r="F37" s="262">
        <v>18569</v>
      </c>
      <c r="G37" s="262">
        <v>18648</v>
      </c>
      <c r="H37" s="317">
        <v>33.299999999999997</v>
      </c>
      <c r="I37" s="81">
        <v>38.200000000000003</v>
      </c>
      <c r="J37" s="81">
        <v>33.1</v>
      </c>
      <c r="K37" s="81">
        <v>34.200000000000003</v>
      </c>
      <c r="L37" s="80">
        <v>32.5</v>
      </c>
      <c r="M37" s="80">
        <v>30.7</v>
      </c>
    </row>
    <row r="38" spans="1:13" ht="22.5">
      <c r="A38" s="273" t="s">
        <v>4</v>
      </c>
      <c r="B38" s="80">
        <v>547</v>
      </c>
      <c r="C38" s="80">
        <v>424</v>
      </c>
      <c r="D38" s="80">
        <v>490</v>
      </c>
      <c r="E38" s="80">
        <v>500</v>
      </c>
      <c r="F38" s="80">
        <v>669</v>
      </c>
      <c r="G38" s="80">
        <v>684</v>
      </c>
      <c r="H38" s="317">
        <v>0.8</v>
      </c>
      <c r="I38" s="81">
        <v>0.6</v>
      </c>
      <c r="J38" s="81">
        <v>0.9</v>
      </c>
      <c r="K38" s="81">
        <v>0.9</v>
      </c>
      <c r="L38" s="80">
        <v>1.2</v>
      </c>
      <c r="M38" s="80">
        <v>1.1000000000000001</v>
      </c>
    </row>
    <row r="39" spans="1:13" ht="33.75">
      <c r="A39" s="273" t="s">
        <v>3</v>
      </c>
      <c r="B39" s="80">
        <v>708</v>
      </c>
      <c r="C39" s="80">
        <v>892</v>
      </c>
      <c r="D39" s="80">
        <v>588</v>
      </c>
      <c r="E39" s="80">
        <v>665</v>
      </c>
      <c r="F39" s="262">
        <v>1040</v>
      </c>
      <c r="G39" s="80">
        <v>710</v>
      </c>
      <c r="H39" s="317">
        <v>1</v>
      </c>
      <c r="I39" s="81">
        <v>1.3</v>
      </c>
      <c r="J39" s="81">
        <v>1.1000000000000001</v>
      </c>
      <c r="K39" s="81">
        <v>1.2</v>
      </c>
      <c r="L39" s="80">
        <v>1.8</v>
      </c>
      <c r="M39" s="80">
        <v>1.2</v>
      </c>
    </row>
    <row r="40" spans="1:13">
      <c r="A40" s="273" t="s">
        <v>2</v>
      </c>
      <c r="B40" s="262">
        <v>1899</v>
      </c>
      <c r="C40" s="262">
        <v>2194</v>
      </c>
      <c r="D40" s="262">
        <v>1473</v>
      </c>
      <c r="E40" s="262">
        <v>1696</v>
      </c>
      <c r="F40" s="262">
        <v>1731</v>
      </c>
      <c r="G40" s="262">
        <v>2121</v>
      </c>
      <c r="H40" s="317">
        <v>2.6</v>
      </c>
      <c r="I40" s="81">
        <v>3.3</v>
      </c>
      <c r="J40" s="81">
        <v>2.7</v>
      </c>
      <c r="K40" s="81">
        <v>3</v>
      </c>
      <c r="L40" s="80">
        <v>3</v>
      </c>
      <c r="M40" s="80">
        <v>3.5</v>
      </c>
    </row>
    <row r="41" spans="1:13">
      <c r="A41" s="273" t="s">
        <v>1</v>
      </c>
      <c r="B41" s="80">
        <v>219</v>
      </c>
      <c r="C41" s="80">
        <v>139</v>
      </c>
      <c r="D41" s="80">
        <v>167</v>
      </c>
      <c r="E41" s="80">
        <v>141</v>
      </c>
      <c r="F41" s="80">
        <v>204</v>
      </c>
      <c r="G41" s="80">
        <v>143</v>
      </c>
      <c r="H41" s="317">
        <v>0.3</v>
      </c>
      <c r="I41" s="81">
        <v>0.2</v>
      </c>
      <c r="J41" s="81">
        <v>0.3</v>
      </c>
      <c r="K41" s="81">
        <v>0.2</v>
      </c>
      <c r="L41" s="80">
        <v>0.4</v>
      </c>
      <c r="M41" s="80">
        <v>0.2</v>
      </c>
    </row>
    <row r="42" spans="1:13">
      <c r="A42" s="273" t="s">
        <v>0</v>
      </c>
      <c r="B42" s="80">
        <v>60</v>
      </c>
      <c r="C42" s="80">
        <v>28</v>
      </c>
      <c r="D42" s="80">
        <v>52</v>
      </c>
      <c r="E42" s="80">
        <v>28</v>
      </c>
      <c r="F42" s="80">
        <v>15</v>
      </c>
      <c r="G42" s="80">
        <v>23</v>
      </c>
      <c r="H42" s="317">
        <v>0.1</v>
      </c>
      <c r="I42" s="81">
        <v>0</v>
      </c>
      <c r="J42" s="81">
        <v>0.1</v>
      </c>
      <c r="K42" s="81">
        <v>0</v>
      </c>
      <c r="L42" s="80">
        <v>0</v>
      </c>
      <c r="M42" s="80">
        <v>0</v>
      </c>
    </row>
    <row r="43" spans="1:13" ht="34.5" thickBot="1">
      <c r="A43" s="272" t="s">
        <v>197</v>
      </c>
      <c r="B43" s="261">
        <v>24189</v>
      </c>
      <c r="C43" s="261">
        <v>24541</v>
      </c>
      <c r="D43" s="261">
        <v>23028</v>
      </c>
      <c r="E43" s="261">
        <v>22357</v>
      </c>
      <c r="F43" s="261">
        <v>22280</v>
      </c>
      <c r="G43" s="261">
        <v>25237</v>
      </c>
      <c r="H43" s="318">
        <v>100</v>
      </c>
      <c r="I43" s="76">
        <v>100</v>
      </c>
      <c r="J43" s="76">
        <v>100</v>
      </c>
      <c r="K43" s="76">
        <v>100</v>
      </c>
      <c r="L43" s="75">
        <v>100</v>
      </c>
      <c r="M43" s="75">
        <v>100</v>
      </c>
    </row>
    <row r="44" spans="1:13">
      <c r="A44" s="273" t="s">
        <v>17</v>
      </c>
      <c r="B44" s="262">
        <v>4094</v>
      </c>
      <c r="C44" s="262">
        <v>3468</v>
      </c>
      <c r="D44" s="262">
        <v>2827</v>
      </c>
      <c r="E44" s="262">
        <v>2888</v>
      </c>
      <c r="F44" s="262">
        <v>1866</v>
      </c>
      <c r="G44" s="262">
        <v>3521</v>
      </c>
      <c r="H44" s="316">
        <v>16.899999999999999</v>
      </c>
      <c r="I44" s="81">
        <v>14.1</v>
      </c>
      <c r="J44" s="81">
        <v>12.3</v>
      </c>
      <c r="K44" s="81">
        <v>12.9</v>
      </c>
      <c r="L44" s="80">
        <v>8.4</v>
      </c>
      <c r="M44" s="80">
        <v>14</v>
      </c>
    </row>
    <row r="45" spans="1:13">
      <c r="A45" s="273" t="s">
        <v>16</v>
      </c>
      <c r="B45" s="80">
        <v>146</v>
      </c>
      <c r="C45" s="80">
        <v>218</v>
      </c>
      <c r="D45" s="80">
        <v>159</v>
      </c>
      <c r="E45" s="80">
        <v>184</v>
      </c>
      <c r="F45" s="80">
        <v>304</v>
      </c>
      <c r="G45" s="80">
        <v>158</v>
      </c>
      <c r="H45" s="317">
        <v>0.6</v>
      </c>
      <c r="I45" s="81">
        <v>0.9</v>
      </c>
      <c r="J45" s="81">
        <v>0.7</v>
      </c>
      <c r="K45" s="81">
        <v>0.8</v>
      </c>
      <c r="L45" s="80">
        <v>1.4</v>
      </c>
      <c r="M45" s="80">
        <v>0.6</v>
      </c>
    </row>
    <row r="46" spans="1:13" ht="22.5">
      <c r="A46" s="273" t="s">
        <v>15</v>
      </c>
      <c r="B46" s="80">
        <v>78</v>
      </c>
      <c r="C46" s="80">
        <v>231</v>
      </c>
      <c r="D46" s="80">
        <v>131</v>
      </c>
      <c r="E46" s="80">
        <v>151</v>
      </c>
      <c r="F46" s="80">
        <v>127</v>
      </c>
      <c r="G46" s="80">
        <v>63</v>
      </c>
      <c r="H46" s="317">
        <v>0.3</v>
      </c>
      <c r="I46" s="81">
        <v>0.9</v>
      </c>
      <c r="J46" s="81">
        <v>0.6</v>
      </c>
      <c r="K46" s="81">
        <v>0.7</v>
      </c>
      <c r="L46" s="80">
        <v>0.6</v>
      </c>
      <c r="M46" s="80">
        <v>0.2</v>
      </c>
    </row>
    <row r="47" spans="1:13">
      <c r="A47" s="273" t="s">
        <v>14</v>
      </c>
      <c r="B47" s="80">
        <v>71</v>
      </c>
      <c r="C47" s="80">
        <v>70</v>
      </c>
      <c r="D47" s="80">
        <v>46</v>
      </c>
      <c r="E47" s="80">
        <v>46</v>
      </c>
      <c r="F47" s="80">
        <v>67</v>
      </c>
      <c r="G47" s="80">
        <v>65</v>
      </c>
      <c r="H47" s="317">
        <v>0.3</v>
      </c>
      <c r="I47" s="81">
        <v>0.3</v>
      </c>
      <c r="J47" s="81">
        <v>0.2</v>
      </c>
      <c r="K47" s="81">
        <v>0.2</v>
      </c>
      <c r="L47" s="80">
        <v>0.3</v>
      </c>
      <c r="M47" s="80">
        <v>0.3</v>
      </c>
    </row>
    <row r="48" spans="1:13">
      <c r="A48" s="273" t="s">
        <v>13</v>
      </c>
      <c r="B48" s="80">
        <v>172</v>
      </c>
      <c r="C48" s="80">
        <v>297</v>
      </c>
      <c r="D48" s="80">
        <v>242</v>
      </c>
      <c r="E48" s="80">
        <v>189</v>
      </c>
      <c r="F48" s="80">
        <v>182</v>
      </c>
      <c r="G48" s="80">
        <v>154</v>
      </c>
      <c r="H48" s="317">
        <v>0.7</v>
      </c>
      <c r="I48" s="81">
        <v>1.2</v>
      </c>
      <c r="J48" s="81">
        <v>1.1000000000000001</v>
      </c>
      <c r="K48" s="81">
        <v>0.8</v>
      </c>
      <c r="L48" s="80">
        <v>0.8</v>
      </c>
      <c r="M48" s="80">
        <v>0.6</v>
      </c>
    </row>
    <row r="49" spans="1:13">
      <c r="A49" s="273" t="s">
        <v>12</v>
      </c>
      <c r="B49" s="80">
        <v>114</v>
      </c>
      <c r="C49" s="80">
        <v>118</v>
      </c>
      <c r="D49" s="80">
        <v>80</v>
      </c>
      <c r="E49" s="80">
        <v>27</v>
      </c>
      <c r="F49" s="80">
        <v>37</v>
      </c>
      <c r="G49" s="80">
        <v>35</v>
      </c>
      <c r="H49" s="317">
        <v>0.5</v>
      </c>
      <c r="I49" s="81">
        <v>0.5</v>
      </c>
      <c r="J49" s="81">
        <v>0.3</v>
      </c>
      <c r="K49" s="81">
        <v>0.1</v>
      </c>
      <c r="L49" s="80">
        <v>0.2</v>
      </c>
      <c r="M49" s="80">
        <v>0.1</v>
      </c>
    </row>
    <row r="50" spans="1:13">
      <c r="A50" s="273" t="s">
        <v>11</v>
      </c>
      <c r="B50" s="80">
        <v>239</v>
      </c>
      <c r="C50" s="80">
        <v>255</v>
      </c>
      <c r="D50" s="80">
        <v>555</v>
      </c>
      <c r="E50" s="80">
        <v>316</v>
      </c>
      <c r="F50" s="80">
        <v>269</v>
      </c>
      <c r="G50" s="80">
        <v>285</v>
      </c>
      <c r="H50" s="317">
        <v>1</v>
      </c>
      <c r="I50" s="81">
        <v>1</v>
      </c>
      <c r="J50" s="81">
        <v>2.4</v>
      </c>
      <c r="K50" s="81">
        <v>1.4</v>
      </c>
      <c r="L50" s="80">
        <v>1.2</v>
      </c>
      <c r="M50" s="80">
        <v>1.1000000000000001</v>
      </c>
    </row>
    <row r="51" spans="1:13" ht="22.5">
      <c r="A51" s="273" t="s">
        <v>10</v>
      </c>
      <c r="B51" s="80">
        <v>149</v>
      </c>
      <c r="C51" s="80">
        <v>176</v>
      </c>
      <c r="D51" s="80">
        <v>98</v>
      </c>
      <c r="E51" s="80">
        <v>186</v>
      </c>
      <c r="F51" s="80">
        <v>212</v>
      </c>
      <c r="G51" s="80">
        <v>96</v>
      </c>
      <c r="H51" s="317">
        <v>0.6</v>
      </c>
      <c r="I51" s="81">
        <v>0.7</v>
      </c>
      <c r="J51" s="81">
        <v>0.4</v>
      </c>
      <c r="K51" s="81">
        <v>0.8</v>
      </c>
      <c r="L51" s="80">
        <v>1</v>
      </c>
      <c r="M51" s="80">
        <v>0.4</v>
      </c>
    </row>
    <row r="52" spans="1:13">
      <c r="A52" s="273" t="s">
        <v>9</v>
      </c>
      <c r="B52" s="262">
        <v>6249</v>
      </c>
      <c r="C52" s="262">
        <v>4187</v>
      </c>
      <c r="D52" s="262">
        <v>5569</v>
      </c>
      <c r="E52" s="262">
        <v>4793</v>
      </c>
      <c r="F52" s="262">
        <v>5639</v>
      </c>
      <c r="G52" s="262">
        <v>6248</v>
      </c>
      <c r="H52" s="317">
        <v>25.8</v>
      </c>
      <c r="I52" s="81">
        <v>17.100000000000001</v>
      </c>
      <c r="J52" s="81">
        <v>24.2</v>
      </c>
      <c r="K52" s="81">
        <v>21.4</v>
      </c>
      <c r="L52" s="80">
        <v>25.3</v>
      </c>
      <c r="M52" s="80">
        <v>24.8</v>
      </c>
    </row>
    <row r="53" spans="1:13" ht="22.5">
      <c r="A53" s="273" t="s">
        <v>8</v>
      </c>
      <c r="B53" s="262">
        <v>2639</v>
      </c>
      <c r="C53" s="262">
        <v>1540</v>
      </c>
      <c r="D53" s="262">
        <v>1050</v>
      </c>
      <c r="E53" s="262">
        <v>1357</v>
      </c>
      <c r="F53" s="262">
        <v>1806</v>
      </c>
      <c r="G53" s="262">
        <v>3151</v>
      </c>
      <c r="H53" s="317">
        <v>10.9</v>
      </c>
      <c r="I53" s="81">
        <v>6.3</v>
      </c>
      <c r="J53" s="81">
        <v>4.5999999999999996</v>
      </c>
      <c r="K53" s="81">
        <v>6.1</v>
      </c>
      <c r="L53" s="80">
        <v>8.1</v>
      </c>
      <c r="M53" s="80">
        <v>12.5</v>
      </c>
    </row>
    <row r="54" spans="1:13">
      <c r="A54" s="273" t="s">
        <v>7</v>
      </c>
      <c r="B54" s="80">
        <v>826</v>
      </c>
      <c r="C54" s="80">
        <v>842</v>
      </c>
      <c r="D54" s="80">
        <v>348</v>
      </c>
      <c r="E54" s="80">
        <v>172</v>
      </c>
      <c r="F54" s="80">
        <v>192</v>
      </c>
      <c r="G54" s="80">
        <v>331</v>
      </c>
      <c r="H54" s="317">
        <v>3.4</v>
      </c>
      <c r="I54" s="81">
        <v>3.4</v>
      </c>
      <c r="J54" s="81">
        <v>1.5</v>
      </c>
      <c r="K54" s="81">
        <v>0.8</v>
      </c>
      <c r="L54" s="80">
        <v>0.9</v>
      </c>
      <c r="M54" s="80">
        <v>1.3</v>
      </c>
    </row>
    <row r="55" spans="1:13">
      <c r="A55" s="273" t="s">
        <v>6</v>
      </c>
      <c r="B55" s="80">
        <v>518</v>
      </c>
      <c r="C55" s="80">
        <v>336</v>
      </c>
      <c r="D55" s="80">
        <v>260</v>
      </c>
      <c r="E55" s="80">
        <v>579</v>
      </c>
      <c r="F55" s="80">
        <v>392</v>
      </c>
      <c r="G55" s="80">
        <v>550</v>
      </c>
      <c r="H55" s="317">
        <v>2.1</v>
      </c>
      <c r="I55" s="81">
        <v>1.4</v>
      </c>
      <c r="J55" s="81">
        <v>1.1000000000000001</v>
      </c>
      <c r="K55" s="81">
        <v>2.6</v>
      </c>
      <c r="L55" s="80">
        <v>1.8</v>
      </c>
      <c r="M55" s="80">
        <v>2.2000000000000002</v>
      </c>
    </row>
    <row r="56" spans="1:13" ht="33.75">
      <c r="A56" s="273" t="s">
        <v>5</v>
      </c>
      <c r="B56" s="262">
        <v>8042</v>
      </c>
      <c r="C56" s="262">
        <v>11910</v>
      </c>
      <c r="D56" s="262">
        <v>10497</v>
      </c>
      <c r="E56" s="262">
        <v>10370</v>
      </c>
      <c r="F56" s="262">
        <v>10261</v>
      </c>
      <c r="G56" s="262">
        <v>9246</v>
      </c>
      <c r="H56" s="317">
        <v>33.200000000000003</v>
      </c>
      <c r="I56" s="81">
        <v>48.5</v>
      </c>
      <c r="J56" s="81">
        <v>45.6</v>
      </c>
      <c r="K56" s="81">
        <v>46.4</v>
      </c>
      <c r="L56" s="80">
        <v>46.1</v>
      </c>
      <c r="M56" s="80">
        <v>36.6</v>
      </c>
    </row>
    <row r="57" spans="1:13" ht="22.5">
      <c r="A57" s="273" t="s">
        <v>4</v>
      </c>
      <c r="B57" s="80">
        <v>56</v>
      </c>
      <c r="C57" s="80">
        <v>117</v>
      </c>
      <c r="D57" s="80">
        <v>210</v>
      </c>
      <c r="E57" s="80">
        <v>104</v>
      </c>
      <c r="F57" s="80">
        <v>157</v>
      </c>
      <c r="G57" s="80">
        <v>108</v>
      </c>
      <c r="H57" s="317">
        <v>0.2</v>
      </c>
      <c r="I57" s="81">
        <v>0.5</v>
      </c>
      <c r="J57" s="81">
        <v>0.9</v>
      </c>
      <c r="K57" s="81">
        <v>0.5</v>
      </c>
      <c r="L57" s="80">
        <v>0.7</v>
      </c>
      <c r="M57" s="80">
        <v>0.4</v>
      </c>
    </row>
    <row r="58" spans="1:13" ht="33.75">
      <c r="A58" s="273" t="s">
        <v>3</v>
      </c>
      <c r="B58" s="80">
        <v>377</v>
      </c>
      <c r="C58" s="80">
        <v>108</v>
      </c>
      <c r="D58" s="80">
        <v>434</v>
      </c>
      <c r="E58" s="80">
        <v>229</v>
      </c>
      <c r="F58" s="80">
        <v>134</v>
      </c>
      <c r="G58" s="80">
        <v>160</v>
      </c>
      <c r="H58" s="317">
        <v>1.6</v>
      </c>
      <c r="I58" s="81">
        <v>0.4</v>
      </c>
      <c r="J58" s="81">
        <v>1.9</v>
      </c>
      <c r="K58" s="81">
        <v>1</v>
      </c>
      <c r="L58" s="80">
        <v>0.6</v>
      </c>
      <c r="M58" s="80">
        <v>0.6</v>
      </c>
    </row>
    <row r="59" spans="1:13">
      <c r="A59" s="273" t="s">
        <v>2</v>
      </c>
      <c r="B59" s="80">
        <v>395</v>
      </c>
      <c r="C59" s="80">
        <v>629</v>
      </c>
      <c r="D59" s="80">
        <v>439</v>
      </c>
      <c r="E59" s="80">
        <v>678</v>
      </c>
      <c r="F59" s="80">
        <v>502</v>
      </c>
      <c r="G59" s="262">
        <v>1013</v>
      </c>
      <c r="H59" s="317">
        <v>1.6</v>
      </c>
      <c r="I59" s="81">
        <v>2.6</v>
      </c>
      <c r="J59" s="81">
        <v>1.9</v>
      </c>
      <c r="K59" s="81">
        <v>3</v>
      </c>
      <c r="L59" s="80">
        <v>2.2999999999999998</v>
      </c>
      <c r="M59" s="80">
        <v>4</v>
      </c>
    </row>
    <row r="60" spans="1:13">
      <c r="A60" s="273" t="s">
        <v>1</v>
      </c>
      <c r="B60" s="80">
        <v>22</v>
      </c>
      <c r="C60" s="80">
        <v>28</v>
      </c>
      <c r="D60" s="80">
        <v>42</v>
      </c>
      <c r="E60" s="80">
        <v>78</v>
      </c>
      <c r="F60" s="80">
        <v>117</v>
      </c>
      <c r="G60" s="80">
        <v>44</v>
      </c>
      <c r="H60" s="317">
        <v>0.1</v>
      </c>
      <c r="I60" s="81">
        <v>0.1</v>
      </c>
      <c r="J60" s="81">
        <v>0.2</v>
      </c>
      <c r="K60" s="81">
        <v>0.3</v>
      </c>
      <c r="L60" s="80">
        <v>0.5</v>
      </c>
      <c r="M60" s="80">
        <v>0.2</v>
      </c>
    </row>
    <row r="61" spans="1:13" ht="15.75" thickBot="1">
      <c r="A61" s="329" t="s">
        <v>0</v>
      </c>
      <c r="B61" s="75">
        <v>2</v>
      </c>
      <c r="C61" s="75">
        <v>11</v>
      </c>
      <c r="D61" s="75">
        <v>41</v>
      </c>
      <c r="E61" s="75">
        <v>10</v>
      </c>
      <c r="F61" s="75">
        <v>16</v>
      </c>
      <c r="G61" s="75">
        <v>9</v>
      </c>
      <c r="H61" s="318">
        <v>0</v>
      </c>
      <c r="I61" s="76">
        <v>0</v>
      </c>
      <c r="J61" s="76">
        <v>0.2</v>
      </c>
      <c r="K61" s="76">
        <v>0</v>
      </c>
      <c r="L61" s="75">
        <v>0.1</v>
      </c>
      <c r="M61" s="75">
        <v>0</v>
      </c>
    </row>
    <row r="63" spans="1:13">
      <c r="A63" s="330" t="s">
        <v>228</v>
      </c>
    </row>
    <row r="65" spans="1:19">
      <c r="B65" s="13" t="s">
        <v>80</v>
      </c>
      <c r="H65" s="13" t="s">
        <v>226</v>
      </c>
    </row>
    <row r="66" spans="1:19" ht="15.75" thickBot="1">
      <c r="B66" s="13" t="s">
        <v>23</v>
      </c>
      <c r="E66" s="13" t="s">
        <v>224</v>
      </c>
      <c r="H66" s="13" t="s">
        <v>225</v>
      </c>
      <c r="K66" s="13" t="s">
        <v>23</v>
      </c>
      <c r="N66" s="13" t="s">
        <v>224</v>
      </c>
      <c r="Q66" s="13" t="s">
        <v>225</v>
      </c>
    </row>
    <row r="67" spans="1:19" ht="15.75" thickBot="1">
      <c r="A67" s="331"/>
      <c r="B67" s="259">
        <v>2014</v>
      </c>
      <c r="C67" s="259">
        <v>2015</v>
      </c>
      <c r="D67" s="259">
        <v>2016</v>
      </c>
      <c r="E67" s="259">
        <v>2014</v>
      </c>
      <c r="F67" s="259">
        <v>2015</v>
      </c>
      <c r="G67" s="259">
        <v>2016</v>
      </c>
      <c r="H67" s="259">
        <v>2014</v>
      </c>
      <c r="I67" s="259">
        <v>2015</v>
      </c>
      <c r="J67" s="259">
        <v>2016</v>
      </c>
      <c r="K67" s="259">
        <v>2014</v>
      </c>
      <c r="L67" s="276">
        <v>2015</v>
      </c>
      <c r="M67" s="276">
        <v>2016</v>
      </c>
      <c r="N67" s="259">
        <v>2014</v>
      </c>
      <c r="O67" s="276">
        <v>2015</v>
      </c>
      <c r="P67" s="276">
        <v>2016</v>
      </c>
      <c r="Q67" s="259">
        <v>2014</v>
      </c>
      <c r="R67" s="259">
        <v>2015</v>
      </c>
      <c r="S67" s="259">
        <v>2016</v>
      </c>
    </row>
    <row r="68" spans="1:19">
      <c r="A68" s="265"/>
      <c r="B68" s="126"/>
      <c r="C68" s="126"/>
      <c r="D68" s="126"/>
      <c r="E68" s="126"/>
      <c r="F68" s="126"/>
      <c r="G68" s="19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</row>
    <row r="69" spans="1:19" ht="23.25" thickBot="1">
      <c r="A69" s="272" t="s">
        <v>200</v>
      </c>
      <c r="B69" s="261">
        <v>79224</v>
      </c>
      <c r="C69" s="261">
        <v>79397</v>
      </c>
      <c r="D69" s="261">
        <v>86000</v>
      </c>
      <c r="E69" s="261">
        <v>56867</v>
      </c>
      <c r="F69" s="261">
        <v>57117</v>
      </c>
      <c r="G69" s="24">
        <v>60763</v>
      </c>
      <c r="H69" s="261">
        <v>22357</v>
      </c>
      <c r="I69" s="261">
        <v>22280</v>
      </c>
      <c r="J69" s="261">
        <v>25237</v>
      </c>
      <c r="K69" s="75">
        <v>100</v>
      </c>
      <c r="L69" s="76">
        <v>100</v>
      </c>
      <c r="M69" s="76"/>
      <c r="N69" s="75">
        <v>100</v>
      </c>
      <c r="O69" s="76">
        <v>100</v>
      </c>
      <c r="P69" s="76">
        <v>100</v>
      </c>
      <c r="Q69" s="75">
        <v>100</v>
      </c>
      <c r="R69" s="75">
        <v>100</v>
      </c>
      <c r="S69" s="75">
        <v>100</v>
      </c>
    </row>
    <row r="70" spans="1:19">
      <c r="A70" s="273" t="s">
        <v>201</v>
      </c>
      <c r="B70" s="262">
        <v>62506</v>
      </c>
      <c r="C70" s="262">
        <v>62526</v>
      </c>
      <c r="D70" s="23">
        <v>67212</v>
      </c>
      <c r="E70" s="262">
        <v>44509</v>
      </c>
      <c r="F70" s="262">
        <v>44713</v>
      </c>
      <c r="G70" s="1">
        <v>47802</v>
      </c>
      <c r="H70" s="262">
        <v>17997</v>
      </c>
      <c r="I70" s="262">
        <v>17813</v>
      </c>
      <c r="J70" s="23">
        <v>19410</v>
      </c>
      <c r="K70" s="80">
        <v>78.900000000000006</v>
      </c>
      <c r="L70" s="81">
        <v>78.8</v>
      </c>
      <c r="M70" s="22">
        <v>78.2</v>
      </c>
      <c r="N70" s="80">
        <v>78.3</v>
      </c>
      <c r="O70" s="81">
        <v>78.3</v>
      </c>
      <c r="P70" s="22">
        <v>78.7</v>
      </c>
      <c r="Q70" s="80">
        <v>80.5</v>
      </c>
      <c r="R70" s="80">
        <v>80</v>
      </c>
      <c r="S70" s="20">
        <v>76.900000000000006</v>
      </c>
    </row>
    <row r="71" spans="1:19">
      <c r="A71" s="273" t="s">
        <v>202</v>
      </c>
      <c r="B71" s="262">
        <v>6485</v>
      </c>
      <c r="C71" s="262">
        <v>7346</v>
      </c>
      <c r="D71" s="1">
        <v>7873</v>
      </c>
      <c r="E71" s="262">
        <v>5026</v>
      </c>
      <c r="F71" s="262">
        <v>5964</v>
      </c>
      <c r="G71" s="1">
        <v>5784</v>
      </c>
      <c r="H71" s="262">
        <v>1459</v>
      </c>
      <c r="I71" s="262">
        <v>1382</v>
      </c>
      <c r="J71" s="1">
        <v>2089</v>
      </c>
      <c r="K71" s="80">
        <v>8.1999999999999993</v>
      </c>
      <c r="L71" s="81">
        <v>9.3000000000000007</v>
      </c>
      <c r="M71" s="3">
        <v>9.1999999999999993</v>
      </c>
      <c r="N71" s="80">
        <v>8.8000000000000007</v>
      </c>
      <c r="O71" s="81">
        <v>10.4</v>
      </c>
      <c r="P71" s="3">
        <v>9.5</v>
      </c>
      <c r="Q71" s="80">
        <v>6.5</v>
      </c>
      <c r="R71" s="80">
        <v>6.2</v>
      </c>
      <c r="S71" s="2">
        <v>8.3000000000000007</v>
      </c>
    </row>
    <row r="72" spans="1:19">
      <c r="A72" s="273" t="s">
        <v>203</v>
      </c>
      <c r="B72" s="262">
        <v>1439</v>
      </c>
      <c r="C72" s="262">
        <v>1394</v>
      </c>
      <c r="D72" s="1">
        <v>1211</v>
      </c>
      <c r="E72" s="80">
        <v>974</v>
      </c>
      <c r="F72" s="80">
        <v>969</v>
      </c>
      <c r="G72" s="2">
        <v>829</v>
      </c>
      <c r="H72" s="80">
        <v>465</v>
      </c>
      <c r="I72" s="80">
        <v>425</v>
      </c>
      <c r="J72" s="2">
        <v>382</v>
      </c>
      <c r="K72" s="80">
        <v>1.8</v>
      </c>
      <c r="L72" s="81">
        <v>1.8</v>
      </c>
      <c r="M72" s="3">
        <v>1.4</v>
      </c>
      <c r="N72" s="80">
        <v>1.7</v>
      </c>
      <c r="O72" s="81">
        <v>1.7</v>
      </c>
      <c r="P72" s="3">
        <v>1.4</v>
      </c>
      <c r="Q72" s="80">
        <v>2.1</v>
      </c>
      <c r="R72" s="80">
        <v>1.9</v>
      </c>
      <c r="S72" s="2">
        <v>1.5</v>
      </c>
    </row>
    <row r="73" spans="1:19">
      <c r="A73" s="273" t="s">
        <v>204</v>
      </c>
      <c r="B73" s="262">
        <v>1126</v>
      </c>
      <c r="C73" s="262">
        <v>1222</v>
      </c>
      <c r="D73" s="1">
        <v>1644</v>
      </c>
      <c r="E73" s="80">
        <v>765</v>
      </c>
      <c r="F73" s="80">
        <v>942</v>
      </c>
      <c r="G73" s="2">
        <v>956</v>
      </c>
      <c r="H73" s="80">
        <v>361</v>
      </c>
      <c r="I73" s="80">
        <v>280</v>
      </c>
      <c r="J73" s="2">
        <v>688</v>
      </c>
      <c r="K73" s="80">
        <v>1.4</v>
      </c>
      <c r="L73" s="81">
        <v>1.5</v>
      </c>
      <c r="M73" s="3">
        <v>1.9</v>
      </c>
      <c r="N73" s="80">
        <v>1.3</v>
      </c>
      <c r="O73" s="81">
        <v>1.6</v>
      </c>
      <c r="P73" s="3">
        <v>1.6</v>
      </c>
      <c r="Q73" s="80">
        <v>1.6</v>
      </c>
      <c r="R73" s="80">
        <v>1.3</v>
      </c>
      <c r="S73" s="2">
        <v>2.7</v>
      </c>
    </row>
    <row r="74" spans="1:19">
      <c r="A74" s="273" t="s">
        <v>205</v>
      </c>
      <c r="B74" s="262">
        <v>1005</v>
      </c>
      <c r="C74" s="262">
        <v>1228</v>
      </c>
      <c r="D74" s="2">
        <v>629</v>
      </c>
      <c r="E74" s="80">
        <v>685</v>
      </c>
      <c r="F74" s="80">
        <v>849</v>
      </c>
      <c r="G74" s="2">
        <v>450</v>
      </c>
      <c r="H74" s="80">
        <v>320</v>
      </c>
      <c r="I74" s="80">
        <v>379</v>
      </c>
      <c r="J74" s="2">
        <v>179</v>
      </c>
      <c r="K74" s="80">
        <v>1.3</v>
      </c>
      <c r="L74" s="81">
        <v>1.5</v>
      </c>
      <c r="M74" s="3">
        <v>0.7</v>
      </c>
      <c r="N74" s="80">
        <v>1.2</v>
      </c>
      <c r="O74" s="81">
        <v>1.5</v>
      </c>
      <c r="P74" s="3">
        <v>0.7</v>
      </c>
      <c r="Q74" s="80">
        <v>1.4</v>
      </c>
      <c r="R74" s="80">
        <v>1.7</v>
      </c>
      <c r="S74" s="2">
        <v>0.7</v>
      </c>
    </row>
    <row r="75" spans="1:19">
      <c r="A75" s="273" t="s">
        <v>206</v>
      </c>
      <c r="B75" s="80">
        <v>67</v>
      </c>
      <c r="C75" s="80">
        <v>46</v>
      </c>
      <c r="D75" s="2">
        <v>38</v>
      </c>
      <c r="E75" s="80">
        <v>67</v>
      </c>
      <c r="F75" s="80">
        <v>42</v>
      </c>
      <c r="G75" s="2">
        <v>38</v>
      </c>
      <c r="H75" s="80">
        <v>0</v>
      </c>
      <c r="I75" s="80">
        <v>4</v>
      </c>
      <c r="J75" s="2">
        <v>0</v>
      </c>
      <c r="K75" s="80">
        <v>0.1</v>
      </c>
      <c r="L75" s="81">
        <v>0.1</v>
      </c>
      <c r="M75" s="3">
        <v>0</v>
      </c>
      <c r="N75" s="80">
        <v>0.1</v>
      </c>
      <c r="O75" s="81">
        <v>0.1</v>
      </c>
      <c r="P75" s="3">
        <v>0.1</v>
      </c>
      <c r="Q75" s="80">
        <v>0</v>
      </c>
      <c r="R75" s="80">
        <v>0</v>
      </c>
      <c r="S75" s="2">
        <v>0</v>
      </c>
    </row>
    <row r="76" spans="1:19">
      <c r="A76" s="273" t="s">
        <v>207</v>
      </c>
      <c r="B76" s="80">
        <v>6</v>
      </c>
      <c r="C76" s="80">
        <v>7</v>
      </c>
      <c r="D76" s="2">
        <v>14</v>
      </c>
      <c r="E76" s="80">
        <v>6</v>
      </c>
      <c r="F76" s="80">
        <v>7</v>
      </c>
      <c r="G76" s="2">
        <v>14</v>
      </c>
      <c r="H76" s="80">
        <v>0</v>
      </c>
      <c r="I76" s="80">
        <v>0</v>
      </c>
      <c r="J76" s="2">
        <v>0</v>
      </c>
      <c r="K76" s="80">
        <v>0</v>
      </c>
      <c r="L76" s="81">
        <v>0</v>
      </c>
      <c r="M76" s="3">
        <v>0</v>
      </c>
      <c r="N76" s="80">
        <v>0</v>
      </c>
      <c r="O76" s="81">
        <v>0</v>
      </c>
      <c r="P76" s="3">
        <v>0</v>
      </c>
      <c r="Q76" s="80">
        <v>0</v>
      </c>
      <c r="R76" s="80">
        <v>0</v>
      </c>
      <c r="S76" s="2">
        <v>0</v>
      </c>
    </row>
    <row r="77" spans="1:19">
      <c r="A77" s="273" t="s">
        <v>208</v>
      </c>
      <c r="B77" s="80">
        <v>9</v>
      </c>
      <c r="C77" s="80">
        <v>12</v>
      </c>
      <c r="D77" s="2">
        <v>14</v>
      </c>
      <c r="E77" s="80">
        <v>8</v>
      </c>
      <c r="F77" s="80">
        <v>12</v>
      </c>
      <c r="G77" s="2">
        <v>12</v>
      </c>
      <c r="H77" s="80">
        <v>1</v>
      </c>
      <c r="I77" s="80">
        <v>0</v>
      </c>
      <c r="J77" s="2">
        <v>2</v>
      </c>
      <c r="K77" s="80">
        <v>0</v>
      </c>
      <c r="L77" s="81">
        <v>0</v>
      </c>
      <c r="M77" s="3">
        <v>0</v>
      </c>
      <c r="N77" s="80">
        <v>0</v>
      </c>
      <c r="O77" s="81">
        <v>0</v>
      </c>
      <c r="P77" s="3">
        <v>0</v>
      </c>
      <c r="Q77" s="80">
        <v>0</v>
      </c>
      <c r="R77" s="80">
        <v>0</v>
      </c>
      <c r="S77" s="2">
        <v>0</v>
      </c>
    </row>
    <row r="78" spans="1:19">
      <c r="A78" s="273" t="s">
        <v>209</v>
      </c>
      <c r="B78" s="262">
        <v>2716</v>
      </c>
      <c r="C78" s="262">
        <v>2647</v>
      </c>
      <c r="D78" s="1">
        <v>3390</v>
      </c>
      <c r="E78" s="262">
        <v>1908</v>
      </c>
      <c r="F78" s="262">
        <v>1395</v>
      </c>
      <c r="G78" s="1">
        <v>1710</v>
      </c>
      <c r="H78" s="80">
        <v>808</v>
      </c>
      <c r="I78" s="262">
        <v>1252</v>
      </c>
      <c r="J78" s="1">
        <v>1680</v>
      </c>
      <c r="K78" s="80">
        <v>3.4</v>
      </c>
      <c r="L78" s="81">
        <v>3.3</v>
      </c>
      <c r="M78" s="3">
        <v>3.9</v>
      </c>
      <c r="N78" s="80">
        <v>3.4</v>
      </c>
      <c r="O78" s="81">
        <v>2.4</v>
      </c>
      <c r="P78" s="3">
        <v>2.8</v>
      </c>
      <c r="Q78" s="80">
        <v>3.6</v>
      </c>
      <c r="R78" s="80">
        <v>5.6</v>
      </c>
      <c r="S78" s="2">
        <v>6.7</v>
      </c>
    </row>
    <row r="79" spans="1:19">
      <c r="A79" s="273" t="s">
        <v>210</v>
      </c>
      <c r="B79" s="80">
        <v>587</v>
      </c>
      <c r="C79" s="80">
        <v>399</v>
      </c>
      <c r="D79" s="2">
        <v>920</v>
      </c>
      <c r="E79" s="80">
        <v>502</v>
      </c>
      <c r="F79" s="80">
        <v>283</v>
      </c>
      <c r="G79" s="2">
        <v>770</v>
      </c>
      <c r="H79" s="80">
        <v>85</v>
      </c>
      <c r="I79" s="80">
        <v>116</v>
      </c>
      <c r="J79" s="2">
        <v>150</v>
      </c>
      <c r="K79" s="80">
        <v>0.7</v>
      </c>
      <c r="L79" s="81">
        <v>0.5</v>
      </c>
      <c r="M79" s="3">
        <v>1.1000000000000001</v>
      </c>
      <c r="N79" s="80">
        <v>0.9</v>
      </c>
      <c r="O79" s="81">
        <v>0.5</v>
      </c>
      <c r="P79" s="3">
        <v>1.3</v>
      </c>
      <c r="Q79" s="80">
        <v>0.4</v>
      </c>
      <c r="R79" s="80">
        <v>0.5</v>
      </c>
      <c r="S79" s="2">
        <v>0.6</v>
      </c>
    </row>
    <row r="80" spans="1:19">
      <c r="A80" s="273" t="s">
        <v>211</v>
      </c>
      <c r="B80" s="80">
        <v>172</v>
      </c>
      <c r="C80" s="80">
        <v>82</v>
      </c>
      <c r="D80" s="2">
        <v>100</v>
      </c>
      <c r="E80" s="80">
        <v>149</v>
      </c>
      <c r="F80" s="80">
        <v>50</v>
      </c>
      <c r="G80" s="2">
        <v>76</v>
      </c>
      <c r="H80" s="80">
        <v>23</v>
      </c>
      <c r="I80" s="80">
        <v>32</v>
      </c>
      <c r="J80" s="2">
        <v>24</v>
      </c>
      <c r="K80" s="80">
        <v>0.2</v>
      </c>
      <c r="L80" s="81">
        <v>0.1</v>
      </c>
      <c r="M80" s="3">
        <v>0.1</v>
      </c>
      <c r="N80" s="80">
        <v>0.3</v>
      </c>
      <c r="O80" s="81">
        <v>0.1</v>
      </c>
      <c r="P80" s="3">
        <v>0.1</v>
      </c>
      <c r="Q80" s="80">
        <v>0.1</v>
      </c>
      <c r="R80" s="80">
        <v>0.1</v>
      </c>
      <c r="S80" s="2">
        <v>0.1</v>
      </c>
    </row>
    <row r="81" spans="1:19">
      <c r="A81" s="273" t="s">
        <v>212</v>
      </c>
      <c r="B81" s="80">
        <v>86</v>
      </c>
      <c r="C81" s="80">
        <v>73</v>
      </c>
      <c r="D81" s="2">
        <v>93</v>
      </c>
      <c r="E81" s="80">
        <v>63</v>
      </c>
      <c r="F81" s="80">
        <v>39</v>
      </c>
      <c r="G81" s="2">
        <v>89</v>
      </c>
      <c r="H81" s="80">
        <v>23</v>
      </c>
      <c r="I81" s="80">
        <v>34</v>
      </c>
      <c r="J81" s="2">
        <v>4</v>
      </c>
      <c r="K81" s="80">
        <v>0.1</v>
      </c>
      <c r="L81" s="81">
        <v>0.1</v>
      </c>
      <c r="M81" s="3">
        <v>0.1</v>
      </c>
      <c r="N81" s="80">
        <v>0.1</v>
      </c>
      <c r="O81" s="81">
        <v>0.1</v>
      </c>
      <c r="P81" s="3">
        <v>0.1</v>
      </c>
      <c r="Q81" s="80">
        <v>0.1</v>
      </c>
      <c r="R81" s="80">
        <v>0.2</v>
      </c>
      <c r="S81" s="2">
        <v>0</v>
      </c>
    </row>
    <row r="82" spans="1:19">
      <c r="A82" s="273" t="s">
        <v>213</v>
      </c>
      <c r="B82" s="80">
        <v>943</v>
      </c>
      <c r="C82" s="80">
        <v>751</v>
      </c>
      <c r="D82" s="1">
        <v>1113</v>
      </c>
      <c r="E82" s="80">
        <v>470</v>
      </c>
      <c r="F82" s="80">
        <v>410</v>
      </c>
      <c r="G82" s="2">
        <v>696</v>
      </c>
      <c r="H82" s="80">
        <v>473</v>
      </c>
      <c r="I82" s="80">
        <v>341</v>
      </c>
      <c r="J82" s="2">
        <v>417</v>
      </c>
      <c r="K82" s="80">
        <v>1.2</v>
      </c>
      <c r="L82" s="81">
        <v>0.9</v>
      </c>
      <c r="M82" s="3">
        <v>1.3</v>
      </c>
      <c r="N82" s="80">
        <v>0.8</v>
      </c>
      <c r="O82" s="81">
        <v>0.7</v>
      </c>
      <c r="P82" s="3">
        <v>1.1000000000000001</v>
      </c>
      <c r="Q82" s="80">
        <v>2.1</v>
      </c>
      <c r="R82" s="80">
        <v>1.5</v>
      </c>
      <c r="S82" s="2">
        <v>1.7</v>
      </c>
    </row>
    <row r="83" spans="1:19">
      <c r="A83" s="273" t="s">
        <v>214</v>
      </c>
      <c r="B83" s="262">
        <v>1915</v>
      </c>
      <c r="C83" s="262">
        <v>1582</v>
      </c>
      <c r="D83" s="1">
        <v>1635</v>
      </c>
      <c r="E83" s="262">
        <v>1597</v>
      </c>
      <c r="F83" s="262">
        <v>1373</v>
      </c>
      <c r="G83" s="1">
        <v>1430</v>
      </c>
      <c r="H83" s="80">
        <v>318</v>
      </c>
      <c r="I83" s="80">
        <v>209</v>
      </c>
      <c r="J83" s="2">
        <v>205</v>
      </c>
      <c r="K83" s="80">
        <v>2.4</v>
      </c>
      <c r="L83" s="81">
        <v>2</v>
      </c>
      <c r="M83" s="3">
        <v>1.9</v>
      </c>
      <c r="N83" s="80">
        <v>2.8</v>
      </c>
      <c r="O83" s="81">
        <v>2.4</v>
      </c>
      <c r="P83" s="3">
        <v>2.4</v>
      </c>
      <c r="Q83" s="80">
        <v>1.4</v>
      </c>
      <c r="R83" s="80">
        <v>0.9</v>
      </c>
      <c r="S83" s="2">
        <v>0.8</v>
      </c>
    </row>
    <row r="84" spans="1:19">
      <c r="A84" s="273" t="s">
        <v>215</v>
      </c>
      <c r="B84" s="80">
        <v>162</v>
      </c>
      <c r="C84" s="80">
        <v>82</v>
      </c>
      <c r="D84" s="2">
        <v>114</v>
      </c>
      <c r="E84" s="80">
        <v>138</v>
      </c>
      <c r="F84" s="80">
        <v>69</v>
      </c>
      <c r="G84" s="2">
        <v>107</v>
      </c>
      <c r="H84" s="80">
        <v>24</v>
      </c>
      <c r="I84" s="80">
        <v>13</v>
      </c>
      <c r="J84" s="2">
        <v>7</v>
      </c>
      <c r="K84" s="80">
        <v>0.2</v>
      </c>
      <c r="L84" s="81">
        <v>0.1</v>
      </c>
      <c r="M84" s="3">
        <v>0.1</v>
      </c>
      <c r="N84" s="80">
        <v>0.2</v>
      </c>
      <c r="O84" s="81">
        <v>0.1</v>
      </c>
      <c r="P84" s="3">
        <v>0.2</v>
      </c>
      <c r="Q84" s="80">
        <v>0.1</v>
      </c>
      <c r="R84" s="80">
        <v>0.1</v>
      </c>
      <c r="S84" s="2">
        <v>0</v>
      </c>
    </row>
    <row r="85" spans="1:19">
      <c r="A85" s="332"/>
      <c r="B85" s="319"/>
      <c r="C85" s="319"/>
      <c r="D85" s="15"/>
      <c r="E85" s="319"/>
      <c r="F85" s="319"/>
      <c r="G85" s="15"/>
      <c r="H85" s="319"/>
      <c r="I85" s="319"/>
      <c r="J85" s="15"/>
      <c r="K85" s="319"/>
      <c r="L85" s="319"/>
      <c r="M85" s="15"/>
      <c r="N85" s="319"/>
      <c r="O85" s="319"/>
      <c r="P85" s="15"/>
      <c r="Q85" s="319"/>
      <c r="R85" s="319"/>
      <c r="S85" s="15"/>
    </row>
    <row r="86" spans="1:19" ht="23.25" thickBot="1">
      <c r="A86" s="333" t="s">
        <v>216</v>
      </c>
      <c r="B86" s="320"/>
      <c r="C86" s="320"/>
      <c r="E86" s="320"/>
      <c r="F86" s="320"/>
      <c r="H86" s="320"/>
      <c r="I86" s="320"/>
      <c r="K86" s="320"/>
      <c r="L86" s="320"/>
      <c r="N86" s="320"/>
      <c r="O86" s="320"/>
      <c r="Q86" s="320"/>
      <c r="R86" s="320"/>
    </row>
    <row r="87" spans="1:19">
      <c r="A87" s="334" t="s">
        <v>201</v>
      </c>
      <c r="B87" s="321">
        <v>2402</v>
      </c>
      <c r="C87" s="321">
        <v>1711</v>
      </c>
      <c r="D87" s="23">
        <v>1983</v>
      </c>
      <c r="E87" s="321">
        <v>1690</v>
      </c>
      <c r="F87" s="321">
        <v>1271</v>
      </c>
      <c r="G87" s="23">
        <v>1324</v>
      </c>
      <c r="H87" s="322">
        <v>712</v>
      </c>
      <c r="I87" s="322">
        <v>440</v>
      </c>
      <c r="J87" s="20">
        <v>659</v>
      </c>
      <c r="K87" s="322">
        <v>3</v>
      </c>
      <c r="L87" s="323">
        <v>2.2000000000000002</v>
      </c>
      <c r="M87" s="22">
        <v>2.2999999999999998</v>
      </c>
      <c r="N87" s="322">
        <v>3</v>
      </c>
      <c r="O87" s="323">
        <v>2.2000000000000002</v>
      </c>
      <c r="P87" s="22">
        <v>2.2000000000000002</v>
      </c>
      <c r="Q87" s="322">
        <v>3.2</v>
      </c>
      <c r="R87" s="322">
        <v>2</v>
      </c>
      <c r="S87" s="20">
        <v>2.6</v>
      </c>
    </row>
    <row r="88" spans="1:19">
      <c r="A88" s="273" t="s">
        <v>202</v>
      </c>
      <c r="B88" s="80">
        <v>371</v>
      </c>
      <c r="C88" s="80">
        <v>379</v>
      </c>
      <c r="D88" s="2">
        <v>416</v>
      </c>
      <c r="E88" s="80">
        <v>318</v>
      </c>
      <c r="F88" s="80">
        <v>283</v>
      </c>
      <c r="G88" s="2">
        <v>363</v>
      </c>
      <c r="H88" s="80">
        <v>53</v>
      </c>
      <c r="I88" s="80">
        <v>96</v>
      </c>
      <c r="J88" s="2">
        <v>53</v>
      </c>
      <c r="K88" s="80">
        <v>0.5</v>
      </c>
      <c r="L88" s="81">
        <v>0.5</v>
      </c>
      <c r="M88" s="3">
        <v>0.5</v>
      </c>
      <c r="N88" s="80">
        <v>0.6</v>
      </c>
      <c r="O88" s="81">
        <v>0.5</v>
      </c>
      <c r="P88" s="3">
        <v>0.6</v>
      </c>
      <c r="Q88" s="80">
        <v>0.2</v>
      </c>
      <c r="R88" s="80">
        <v>0.4</v>
      </c>
      <c r="S88" s="2">
        <v>0.2</v>
      </c>
    </row>
    <row r="89" spans="1:19">
      <c r="A89" s="273" t="s">
        <v>203</v>
      </c>
      <c r="B89" s="80">
        <v>67</v>
      </c>
      <c r="C89" s="80">
        <v>64</v>
      </c>
      <c r="D89" s="2">
        <v>54</v>
      </c>
      <c r="E89" s="80">
        <v>61</v>
      </c>
      <c r="F89" s="80">
        <v>46</v>
      </c>
      <c r="G89" s="2">
        <v>46</v>
      </c>
      <c r="H89" s="80">
        <v>6</v>
      </c>
      <c r="I89" s="80">
        <v>18</v>
      </c>
      <c r="J89" s="2">
        <v>8</v>
      </c>
      <c r="K89" s="80">
        <v>0.1</v>
      </c>
      <c r="L89" s="81">
        <v>0.1</v>
      </c>
      <c r="M89" s="3">
        <v>0.1</v>
      </c>
      <c r="N89" s="80">
        <v>0.1</v>
      </c>
      <c r="O89" s="81">
        <v>0.1</v>
      </c>
      <c r="P89" s="3">
        <v>0.1</v>
      </c>
      <c r="Q89" s="80">
        <v>0</v>
      </c>
      <c r="R89" s="80">
        <v>0.1</v>
      </c>
      <c r="S89" s="2">
        <v>0</v>
      </c>
    </row>
    <row r="90" spans="1:19">
      <c r="A90" s="273" t="s">
        <v>204</v>
      </c>
      <c r="B90" s="80">
        <v>65</v>
      </c>
      <c r="C90" s="80">
        <v>45</v>
      </c>
      <c r="D90" s="2">
        <v>61</v>
      </c>
      <c r="E90" s="80">
        <v>54</v>
      </c>
      <c r="F90" s="80">
        <v>38</v>
      </c>
      <c r="G90" s="2">
        <v>48</v>
      </c>
      <c r="H90" s="80">
        <v>11</v>
      </c>
      <c r="I90" s="80">
        <v>7</v>
      </c>
      <c r="J90" s="2">
        <v>13</v>
      </c>
      <c r="K90" s="80">
        <v>0.1</v>
      </c>
      <c r="L90" s="81">
        <v>0.1</v>
      </c>
      <c r="M90" s="3">
        <v>0.1</v>
      </c>
      <c r="N90" s="80">
        <v>0.1</v>
      </c>
      <c r="O90" s="81">
        <v>0.1</v>
      </c>
      <c r="P90" s="3">
        <v>0.1</v>
      </c>
      <c r="Q90" s="80">
        <v>0</v>
      </c>
      <c r="R90" s="80">
        <v>0</v>
      </c>
      <c r="S90" s="2">
        <v>0.1</v>
      </c>
    </row>
    <row r="91" spans="1:19">
      <c r="A91" s="273" t="s">
        <v>209</v>
      </c>
      <c r="B91" s="262">
        <v>8331</v>
      </c>
      <c r="C91" s="262">
        <v>6646</v>
      </c>
      <c r="D91" s="1">
        <v>7035</v>
      </c>
      <c r="E91" s="262">
        <v>6074</v>
      </c>
      <c r="F91" s="262">
        <v>4704</v>
      </c>
      <c r="G91" s="1">
        <v>5291</v>
      </c>
      <c r="H91" s="262">
        <v>2257</v>
      </c>
      <c r="I91" s="262">
        <v>1942</v>
      </c>
      <c r="J91" s="1">
        <v>1744</v>
      </c>
      <c r="K91" s="80">
        <v>10.5</v>
      </c>
      <c r="L91" s="81">
        <v>8.4</v>
      </c>
      <c r="M91" s="3">
        <v>8.1999999999999993</v>
      </c>
      <c r="N91" s="80">
        <v>10.7</v>
      </c>
      <c r="O91" s="81">
        <v>8.1999999999999993</v>
      </c>
      <c r="P91" s="3">
        <v>8.6999999999999993</v>
      </c>
      <c r="Q91" s="80">
        <v>10.1</v>
      </c>
      <c r="R91" s="80">
        <v>8.6999999999999993</v>
      </c>
      <c r="S91" s="2">
        <v>6.9</v>
      </c>
    </row>
    <row r="92" spans="1:19">
      <c r="A92" s="273" t="s">
        <v>210</v>
      </c>
      <c r="B92" s="262">
        <v>1636</v>
      </c>
      <c r="C92" s="262">
        <v>1396</v>
      </c>
      <c r="D92" s="1">
        <v>1497</v>
      </c>
      <c r="E92" s="262">
        <v>1351</v>
      </c>
      <c r="F92" s="262">
        <v>1197</v>
      </c>
      <c r="G92" s="1">
        <v>1293</v>
      </c>
      <c r="H92" s="80">
        <v>285</v>
      </c>
      <c r="I92" s="80">
        <v>199</v>
      </c>
      <c r="J92" s="2">
        <v>204</v>
      </c>
      <c r="K92" s="80">
        <v>2.1</v>
      </c>
      <c r="L92" s="81">
        <v>1.8</v>
      </c>
      <c r="M92" s="3">
        <v>1.7</v>
      </c>
      <c r="N92" s="80">
        <v>2.4</v>
      </c>
      <c r="O92" s="81">
        <v>2.1</v>
      </c>
      <c r="P92" s="3">
        <v>2.1</v>
      </c>
      <c r="Q92" s="80">
        <v>1.3</v>
      </c>
      <c r="R92" s="80">
        <v>0.9</v>
      </c>
      <c r="S92" s="2">
        <v>0.8</v>
      </c>
    </row>
    <row r="93" spans="1:19">
      <c r="A93" s="273" t="s">
        <v>211</v>
      </c>
      <c r="B93" s="80">
        <v>814</v>
      </c>
      <c r="C93" s="80">
        <v>627</v>
      </c>
      <c r="D93" s="2">
        <v>847</v>
      </c>
      <c r="E93" s="80">
        <v>639</v>
      </c>
      <c r="F93" s="80">
        <v>536</v>
      </c>
      <c r="G93" s="2">
        <v>722</v>
      </c>
      <c r="H93" s="80">
        <v>175</v>
      </c>
      <c r="I93" s="80">
        <v>91</v>
      </c>
      <c r="J93" s="2">
        <v>125</v>
      </c>
      <c r="K93" s="80">
        <v>1</v>
      </c>
      <c r="L93" s="81">
        <v>0.8</v>
      </c>
      <c r="M93" s="3">
        <v>1</v>
      </c>
      <c r="N93" s="80">
        <v>1.1000000000000001</v>
      </c>
      <c r="O93" s="81">
        <v>0.9</v>
      </c>
      <c r="P93" s="3">
        <v>1.2</v>
      </c>
      <c r="Q93" s="80">
        <v>0.8</v>
      </c>
      <c r="R93" s="80">
        <v>0.4</v>
      </c>
      <c r="S93" s="2">
        <v>0.5</v>
      </c>
    </row>
    <row r="94" spans="1:19">
      <c r="A94" s="273" t="s">
        <v>212</v>
      </c>
      <c r="B94" s="80">
        <v>770</v>
      </c>
      <c r="C94" s="80">
        <v>685</v>
      </c>
      <c r="D94" s="2">
        <v>569</v>
      </c>
      <c r="E94" s="80">
        <v>609</v>
      </c>
      <c r="F94" s="80">
        <v>486</v>
      </c>
      <c r="G94" s="2">
        <v>459</v>
      </c>
      <c r="H94" s="80">
        <v>161</v>
      </c>
      <c r="I94" s="80">
        <v>199</v>
      </c>
      <c r="J94" s="2">
        <v>110</v>
      </c>
      <c r="K94" s="80">
        <v>1</v>
      </c>
      <c r="L94" s="81">
        <v>0.9</v>
      </c>
      <c r="M94" s="3">
        <v>0.7</v>
      </c>
      <c r="N94" s="80">
        <v>1.1000000000000001</v>
      </c>
      <c r="O94" s="81">
        <v>0.9</v>
      </c>
      <c r="P94" s="3">
        <v>0.8</v>
      </c>
      <c r="Q94" s="80">
        <v>0.7</v>
      </c>
      <c r="R94" s="80">
        <v>0.9</v>
      </c>
      <c r="S94" s="2">
        <v>0.4</v>
      </c>
    </row>
    <row r="95" spans="1:19">
      <c r="A95" s="273" t="s">
        <v>213</v>
      </c>
      <c r="B95" s="80">
        <v>198</v>
      </c>
      <c r="C95" s="80">
        <v>121</v>
      </c>
      <c r="D95" s="2">
        <v>157</v>
      </c>
      <c r="E95" s="80">
        <v>121</v>
      </c>
      <c r="F95" s="80">
        <v>103</v>
      </c>
      <c r="G95" s="2">
        <v>116</v>
      </c>
      <c r="H95" s="80">
        <v>77</v>
      </c>
      <c r="I95" s="80">
        <v>18</v>
      </c>
      <c r="J95" s="2">
        <v>41</v>
      </c>
      <c r="K95" s="80">
        <v>0.2</v>
      </c>
      <c r="L95" s="81">
        <v>0.2</v>
      </c>
      <c r="M95" s="3">
        <v>0.2</v>
      </c>
      <c r="N95" s="80">
        <v>0.2</v>
      </c>
      <c r="O95" s="81">
        <v>0.2</v>
      </c>
      <c r="P95" s="3">
        <v>0.2</v>
      </c>
      <c r="Q95" s="80">
        <v>0.3</v>
      </c>
      <c r="R95" s="80">
        <v>0.1</v>
      </c>
      <c r="S95" s="2">
        <v>0.2</v>
      </c>
    </row>
    <row r="96" spans="1:19">
      <c r="A96" s="273" t="s">
        <v>217</v>
      </c>
      <c r="B96" s="80">
        <v>854</v>
      </c>
      <c r="C96" s="80">
        <v>591</v>
      </c>
      <c r="D96" s="2">
        <v>524</v>
      </c>
      <c r="E96" s="80">
        <v>814</v>
      </c>
      <c r="F96" s="80">
        <v>567</v>
      </c>
      <c r="G96" s="2">
        <v>509</v>
      </c>
      <c r="H96" s="80">
        <v>40</v>
      </c>
      <c r="I96" s="80">
        <v>24</v>
      </c>
      <c r="J96" s="2">
        <v>15</v>
      </c>
      <c r="K96" s="80">
        <v>1.1000000000000001</v>
      </c>
      <c r="L96" s="81">
        <v>0.7</v>
      </c>
      <c r="M96" s="3">
        <v>0.6</v>
      </c>
      <c r="N96" s="80">
        <v>1.4</v>
      </c>
      <c r="O96" s="81">
        <v>1</v>
      </c>
      <c r="P96" s="3">
        <v>0.8</v>
      </c>
      <c r="Q96" s="80">
        <v>0.2</v>
      </c>
      <c r="R96" s="80">
        <v>0.1</v>
      </c>
      <c r="S96" s="2">
        <v>0.1</v>
      </c>
    </row>
    <row r="97" spans="1:19">
      <c r="A97" s="273" t="s">
        <v>218</v>
      </c>
      <c r="B97" s="80">
        <v>69</v>
      </c>
      <c r="C97" s="80">
        <v>16</v>
      </c>
      <c r="D97" s="2">
        <v>18</v>
      </c>
      <c r="E97" s="80">
        <v>56</v>
      </c>
      <c r="F97" s="80">
        <v>13</v>
      </c>
      <c r="G97" s="2">
        <v>13</v>
      </c>
      <c r="H97" s="80">
        <v>13</v>
      </c>
      <c r="I97" s="80">
        <v>3</v>
      </c>
      <c r="J97" s="2">
        <v>5</v>
      </c>
      <c r="K97" s="80">
        <v>0.1</v>
      </c>
      <c r="L97" s="81">
        <v>0</v>
      </c>
      <c r="M97" s="3">
        <v>0</v>
      </c>
      <c r="N97" s="80">
        <v>0.1</v>
      </c>
      <c r="O97" s="81">
        <v>0</v>
      </c>
      <c r="P97" s="3">
        <v>0</v>
      </c>
      <c r="Q97" s="80">
        <v>0.1</v>
      </c>
      <c r="R97" s="80">
        <v>0</v>
      </c>
      <c r="S97" s="2">
        <v>0</v>
      </c>
    </row>
    <row r="98" spans="1:19">
      <c r="A98" s="273" t="s">
        <v>219</v>
      </c>
      <c r="B98" s="80">
        <v>83</v>
      </c>
      <c r="C98" s="80">
        <v>53</v>
      </c>
      <c r="D98" s="2">
        <v>59</v>
      </c>
      <c r="E98" s="80">
        <v>77</v>
      </c>
      <c r="F98" s="80">
        <v>41</v>
      </c>
      <c r="G98" s="2">
        <v>55</v>
      </c>
      <c r="H98" s="80">
        <v>6</v>
      </c>
      <c r="I98" s="80">
        <v>12</v>
      </c>
      <c r="J98" s="2">
        <v>4</v>
      </c>
      <c r="K98" s="80">
        <v>0.1</v>
      </c>
      <c r="L98" s="81">
        <v>0.1</v>
      </c>
      <c r="M98" s="3">
        <v>0.1</v>
      </c>
      <c r="N98" s="80">
        <v>0.1</v>
      </c>
      <c r="O98" s="81">
        <v>0.1</v>
      </c>
      <c r="P98" s="3">
        <v>0.1</v>
      </c>
      <c r="Q98" s="80">
        <v>0</v>
      </c>
      <c r="R98" s="80">
        <v>0.1</v>
      </c>
      <c r="S98" s="2">
        <v>0</v>
      </c>
    </row>
    <row r="99" spans="1:19">
      <c r="A99" s="273" t="s">
        <v>220</v>
      </c>
      <c r="B99" s="80">
        <v>82</v>
      </c>
      <c r="C99" s="80">
        <v>83</v>
      </c>
      <c r="D99" s="2">
        <v>127</v>
      </c>
      <c r="E99" s="80">
        <v>68</v>
      </c>
      <c r="F99" s="80">
        <v>73</v>
      </c>
      <c r="G99" s="2">
        <v>100</v>
      </c>
      <c r="H99" s="80">
        <v>14</v>
      </c>
      <c r="I99" s="80">
        <v>10</v>
      </c>
      <c r="J99" s="2">
        <v>27</v>
      </c>
      <c r="K99" s="80">
        <v>0.1</v>
      </c>
      <c r="L99" s="81">
        <v>0.1</v>
      </c>
      <c r="M99" s="3">
        <v>0.1</v>
      </c>
      <c r="N99" s="80">
        <v>0.1</v>
      </c>
      <c r="O99" s="81">
        <v>0.1</v>
      </c>
      <c r="P99" s="3">
        <v>0.2</v>
      </c>
      <c r="Q99" s="80">
        <v>0.1</v>
      </c>
      <c r="R99" s="80">
        <v>0</v>
      </c>
      <c r="S99" s="2">
        <v>0.1</v>
      </c>
    </row>
    <row r="100" spans="1:19">
      <c r="A100" s="273" t="s">
        <v>221</v>
      </c>
      <c r="B100" s="80">
        <v>25</v>
      </c>
      <c r="C100" s="80">
        <v>29</v>
      </c>
      <c r="D100" s="2">
        <v>18</v>
      </c>
      <c r="E100" s="80">
        <v>23</v>
      </c>
      <c r="F100" s="80">
        <v>26</v>
      </c>
      <c r="G100" s="2">
        <v>15</v>
      </c>
      <c r="H100" s="80">
        <v>2</v>
      </c>
      <c r="I100" s="80">
        <v>3</v>
      </c>
      <c r="J100" s="2">
        <v>3</v>
      </c>
      <c r="K100" s="80">
        <v>0</v>
      </c>
      <c r="L100" s="81">
        <v>0</v>
      </c>
      <c r="M100" s="3">
        <v>0</v>
      </c>
      <c r="N100" s="80">
        <v>0</v>
      </c>
      <c r="O100" s="81">
        <v>0</v>
      </c>
      <c r="P100" s="3">
        <v>0</v>
      </c>
      <c r="Q100" s="80">
        <v>0</v>
      </c>
      <c r="R100" s="80">
        <v>0</v>
      </c>
      <c r="S100" s="2">
        <v>0</v>
      </c>
    </row>
    <row r="101" spans="1:19">
      <c r="A101" s="273" t="s">
        <v>222</v>
      </c>
      <c r="B101" s="80">
        <v>65</v>
      </c>
      <c r="C101" s="80">
        <v>33</v>
      </c>
      <c r="D101" s="2">
        <v>41</v>
      </c>
      <c r="E101" s="80">
        <v>38</v>
      </c>
      <c r="F101" s="80">
        <v>27</v>
      </c>
      <c r="G101" s="2">
        <v>34</v>
      </c>
      <c r="H101" s="80">
        <v>27</v>
      </c>
      <c r="I101" s="80">
        <v>6</v>
      </c>
      <c r="J101" s="2">
        <v>7</v>
      </c>
      <c r="K101" s="80">
        <v>0.1</v>
      </c>
      <c r="L101" s="81">
        <v>0</v>
      </c>
      <c r="M101" s="3">
        <v>0</v>
      </c>
      <c r="N101" s="80">
        <v>0.1</v>
      </c>
      <c r="O101" s="81">
        <v>0</v>
      </c>
      <c r="P101" s="3">
        <v>0.1</v>
      </c>
      <c r="Q101" s="80">
        <v>0.1</v>
      </c>
      <c r="R101" s="80">
        <v>0</v>
      </c>
      <c r="S101" s="2">
        <v>0</v>
      </c>
    </row>
    <row r="102" spans="1:19">
      <c r="A102" s="273" t="s">
        <v>215</v>
      </c>
      <c r="B102" s="80">
        <v>469</v>
      </c>
      <c r="C102" s="80">
        <v>379</v>
      </c>
      <c r="D102" s="2">
        <v>461</v>
      </c>
      <c r="E102" s="80">
        <v>368</v>
      </c>
      <c r="F102" s="80">
        <v>278</v>
      </c>
      <c r="G102" s="2">
        <v>379</v>
      </c>
      <c r="H102" s="80">
        <v>101</v>
      </c>
      <c r="I102" s="80">
        <v>101</v>
      </c>
      <c r="J102" s="2">
        <v>82</v>
      </c>
      <c r="K102" s="80">
        <v>0.6</v>
      </c>
      <c r="L102" s="81">
        <v>0.5</v>
      </c>
      <c r="M102" s="3">
        <v>0.5</v>
      </c>
      <c r="N102" s="80">
        <v>0.6</v>
      </c>
      <c r="O102" s="81">
        <v>0.5</v>
      </c>
      <c r="P102" s="3">
        <v>0.6</v>
      </c>
      <c r="Q102" s="80">
        <v>0.5</v>
      </c>
      <c r="R102" s="80">
        <v>0.5</v>
      </c>
      <c r="S102" s="2">
        <v>0.3</v>
      </c>
    </row>
    <row r="103" spans="1:19">
      <c r="A103" s="273" t="s">
        <v>223</v>
      </c>
      <c r="B103" s="262">
        <v>62923</v>
      </c>
      <c r="C103" s="262">
        <v>66539</v>
      </c>
      <c r="D103" s="1">
        <v>72133</v>
      </c>
      <c r="E103" s="262">
        <v>44506</v>
      </c>
      <c r="F103" s="262">
        <v>47428</v>
      </c>
      <c r="G103" s="1">
        <v>49996</v>
      </c>
      <c r="H103" s="262">
        <v>18417</v>
      </c>
      <c r="I103" s="262">
        <v>19111</v>
      </c>
      <c r="J103" s="1">
        <v>22137</v>
      </c>
      <c r="K103" s="80">
        <v>79.400000000000006</v>
      </c>
      <c r="L103" s="81">
        <v>83.8</v>
      </c>
      <c r="M103" s="3">
        <v>83.9</v>
      </c>
      <c r="N103" s="80">
        <v>78.3</v>
      </c>
      <c r="O103" s="81">
        <v>83</v>
      </c>
      <c r="P103" s="3">
        <v>82.3</v>
      </c>
      <c r="Q103" s="80">
        <v>82.4</v>
      </c>
      <c r="R103" s="80">
        <v>85.8</v>
      </c>
      <c r="S103" s="2">
        <v>87.7</v>
      </c>
    </row>
    <row r="105" spans="1:19">
      <c r="A105" s="274" t="s">
        <v>229</v>
      </c>
    </row>
    <row r="107" spans="1:19" ht="15.75" thickBot="1">
      <c r="B107" s="258" t="s">
        <v>23</v>
      </c>
      <c r="C107" s="258"/>
      <c r="E107" s="258" t="s">
        <v>230</v>
      </c>
      <c r="F107" s="258"/>
      <c r="G107" s="125"/>
      <c r="H107" s="258" t="s">
        <v>231</v>
      </c>
      <c r="I107" s="258"/>
      <c r="K107" s="258" t="s">
        <v>232</v>
      </c>
      <c r="L107" s="258"/>
    </row>
    <row r="108" spans="1:19" ht="15.75" thickBot="1">
      <c r="A108" s="331"/>
      <c r="B108" s="259">
        <v>2014</v>
      </c>
      <c r="C108" s="259">
        <v>2015</v>
      </c>
      <c r="D108" s="259">
        <v>2016</v>
      </c>
      <c r="E108" s="259">
        <v>2014</v>
      </c>
      <c r="F108" s="259">
        <v>2015</v>
      </c>
      <c r="G108" s="259">
        <v>2016</v>
      </c>
      <c r="H108" s="259">
        <v>2014</v>
      </c>
      <c r="I108" s="259">
        <v>2015</v>
      </c>
      <c r="J108" s="259">
        <v>2016</v>
      </c>
      <c r="K108" s="259">
        <v>2014</v>
      </c>
      <c r="L108" s="259">
        <v>2015</v>
      </c>
      <c r="M108" s="259">
        <v>2016</v>
      </c>
    </row>
    <row r="109" spans="1:19" ht="15.75" thickBot="1">
      <c r="A109" s="272" t="s">
        <v>19</v>
      </c>
      <c r="B109" s="261">
        <v>79224</v>
      </c>
      <c r="C109" s="261">
        <v>79397</v>
      </c>
      <c r="D109" s="261">
        <v>86000</v>
      </c>
      <c r="E109" s="75">
        <v>97.6</v>
      </c>
      <c r="F109" s="75">
        <v>97.6</v>
      </c>
      <c r="G109" s="4">
        <v>97.7</v>
      </c>
      <c r="H109" s="75">
        <v>10.1</v>
      </c>
      <c r="I109" s="75">
        <v>9</v>
      </c>
      <c r="J109" s="4">
        <v>9.6</v>
      </c>
      <c r="K109" s="75">
        <v>20.6</v>
      </c>
      <c r="L109" s="75">
        <v>16.2</v>
      </c>
      <c r="M109" s="4">
        <v>16.100000000000001</v>
      </c>
    </row>
    <row r="110" spans="1:19">
      <c r="A110" s="273" t="s">
        <v>17</v>
      </c>
      <c r="B110" s="262">
        <v>9357</v>
      </c>
      <c r="C110" s="262">
        <v>10460</v>
      </c>
      <c r="D110" s="1">
        <v>12454</v>
      </c>
      <c r="E110" s="324">
        <v>96.4</v>
      </c>
      <c r="F110" s="80">
        <v>97.9</v>
      </c>
      <c r="G110" s="2">
        <v>96.6</v>
      </c>
      <c r="H110" s="324">
        <v>15</v>
      </c>
      <c r="I110" s="80">
        <v>8.3000000000000007</v>
      </c>
      <c r="J110" s="2">
        <v>16.899999999999999</v>
      </c>
      <c r="K110" s="316">
        <v>4.5</v>
      </c>
      <c r="L110" s="80">
        <v>3.3</v>
      </c>
      <c r="M110" s="2">
        <v>3.2</v>
      </c>
    </row>
    <row r="111" spans="1:19">
      <c r="A111" s="273" t="s">
        <v>16</v>
      </c>
      <c r="B111" s="262">
        <v>1149</v>
      </c>
      <c r="C111" s="262">
        <v>1444</v>
      </c>
      <c r="D111" s="1">
        <v>1249</v>
      </c>
      <c r="E111" s="325">
        <v>98.6</v>
      </c>
      <c r="F111" s="80">
        <v>99.5</v>
      </c>
      <c r="G111" s="2">
        <v>98.9</v>
      </c>
      <c r="H111" s="325">
        <v>8.3000000000000007</v>
      </c>
      <c r="I111" s="80">
        <v>6.2</v>
      </c>
      <c r="J111" s="2">
        <v>19.7</v>
      </c>
      <c r="K111" s="317">
        <v>12.2</v>
      </c>
      <c r="L111" s="80">
        <v>7.3</v>
      </c>
      <c r="M111" s="2">
        <v>12.9</v>
      </c>
    </row>
    <row r="112" spans="1:19" ht="22.5">
      <c r="A112" s="273" t="s">
        <v>15</v>
      </c>
      <c r="B112" s="80">
        <v>762</v>
      </c>
      <c r="C112" s="80">
        <v>648</v>
      </c>
      <c r="D112" s="2">
        <v>693</v>
      </c>
      <c r="E112" s="325">
        <v>97.6</v>
      </c>
      <c r="F112" s="80">
        <v>98.8</v>
      </c>
      <c r="G112" s="2">
        <v>99.3</v>
      </c>
      <c r="H112" s="325">
        <v>12.3</v>
      </c>
      <c r="I112" s="80">
        <v>10</v>
      </c>
      <c r="J112" s="2">
        <v>9.5</v>
      </c>
      <c r="K112" s="317">
        <v>17.600000000000001</v>
      </c>
      <c r="L112" s="80">
        <v>16.2</v>
      </c>
      <c r="M112" s="2">
        <v>21.6</v>
      </c>
    </row>
    <row r="113" spans="1:13">
      <c r="A113" s="273" t="s">
        <v>14</v>
      </c>
      <c r="B113" s="80">
        <v>788</v>
      </c>
      <c r="C113" s="80">
        <v>569</v>
      </c>
      <c r="D113" s="2">
        <v>616</v>
      </c>
      <c r="E113" s="325">
        <v>99.6</v>
      </c>
      <c r="F113" s="80">
        <v>99.5</v>
      </c>
      <c r="G113" s="2">
        <v>98.9</v>
      </c>
      <c r="H113" s="325">
        <v>14.8</v>
      </c>
      <c r="I113" s="80">
        <v>9.5</v>
      </c>
      <c r="J113" s="2">
        <v>9.9</v>
      </c>
      <c r="K113" s="317">
        <v>10.199999999999999</v>
      </c>
      <c r="L113" s="80">
        <v>14.4</v>
      </c>
      <c r="M113" s="2">
        <v>18</v>
      </c>
    </row>
    <row r="114" spans="1:13">
      <c r="A114" s="273" t="s">
        <v>13</v>
      </c>
      <c r="B114" s="80">
        <v>880</v>
      </c>
      <c r="C114" s="80">
        <v>713</v>
      </c>
      <c r="D114" s="2">
        <v>672</v>
      </c>
      <c r="E114" s="325">
        <v>97.3</v>
      </c>
      <c r="F114" s="80">
        <v>96.9</v>
      </c>
      <c r="G114" s="2">
        <v>96.7</v>
      </c>
      <c r="H114" s="325">
        <v>21.3</v>
      </c>
      <c r="I114" s="80">
        <v>26.1</v>
      </c>
      <c r="J114" s="2">
        <v>23.8</v>
      </c>
      <c r="K114" s="317">
        <v>9.8000000000000007</v>
      </c>
      <c r="L114" s="80">
        <v>5.5</v>
      </c>
      <c r="M114" s="2">
        <v>8.9</v>
      </c>
    </row>
    <row r="115" spans="1:13">
      <c r="A115" s="273" t="s">
        <v>12</v>
      </c>
      <c r="B115" s="80">
        <v>278</v>
      </c>
      <c r="C115" s="80">
        <v>348</v>
      </c>
      <c r="D115" s="2">
        <v>356</v>
      </c>
      <c r="E115" s="325">
        <v>97.8</v>
      </c>
      <c r="F115" s="80">
        <v>98.3</v>
      </c>
      <c r="G115" s="2">
        <v>98.9</v>
      </c>
      <c r="H115" s="325">
        <v>17.600000000000001</v>
      </c>
      <c r="I115" s="80">
        <v>11.2</v>
      </c>
      <c r="J115" s="2">
        <v>11.2</v>
      </c>
      <c r="K115" s="317">
        <v>23.4</v>
      </c>
      <c r="L115" s="80">
        <v>12.4</v>
      </c>
      <c r="M115" s="2">
        <v>7</v>
      </c>
    </row>
    <row r="116" spans="1:13">
      <c r="A116" s="273" t="s">
        <v>11</v>
      </c>
      <c r="B116" s="262">
        <v>1833</v>
      </c>
      <c r="C116" s="262">
        <v>1599</v>
      </c>
      <c r="D116" s="1">
        <v>1502</v>
      </c>
      <c r="E116" s="325">
        <v>97.7</v>
      </c>
      <c r="F116" s="80">
        <v>96.9</v>
      </c>
      <c r="G116" s="2">
        <v>97.3</v>
      </c>
      <c r="H116" s="325">
        <v>12.8</v>
      </c>
      <c r="I116" s="80">
        <v>16.8</v>
      </c>
      <c r="J116" s="2">
        <v>21.3</v>
      </c>
      <c r="K116" s="317">
        <v>9.1</v>
      </c>
      <c r="L116" s="80">
        <v>6.5</v>
      </c>
      <c r="M116" s="2">
        <v>4.5</v>
      </c>
    </row>
    <row r="117" spans="1:13" ht="22.5">
      <c r="A117" s="273" t="s">
        <v>10</v>
      </c>
      <c r="B117" s="80">
        <v>908</v>
      </c>
      <c r="C117" s="80">
        <v>986</v>
      </c>
      <c r="D117" s="2">
        <v>993</v>
      </c>
      <c r="E117" s="325">
        <v>98.9</v>
      </c>
      <c r="F117" s="80">
        <v>99.5</v>
      </c>
      <c r="G117" s="2">
        <v>99.3</v>
      </c>
      <c r="H117" s="325">
        <v>17.8</v>
      </c>
      <c r="I117" s="80">
        <v>20.6</v>
      </c>
      <c r="J117" s="2">
        <v>11.7</v>
      </c>
      <c r="K117" s="317">
        <v>5.7</v>
      </c>
      <c r="L117" s="80">
        <v>3.1</v>
      </c>
      <c r="M117" s="2">
        <v>2.4</v>
      </c>
    </row>
    <row r="118" spans="1:13">
      <c r="A118" s="273" t="s">
        <v>9</v>
      </c>
      <c r="B118" s="262">
        <v>21272</v>
      </c>
      <c r="C118" s="262">
        <v>20503</v>
      </c>
      <c r="D118" s="1">
        <v>24295</v>
      </c>
      <c r="E118" s="325">
        <v>99.2</v>
      </c>
      <c r="F118" s="80">
        <v>99.1</v>
      </c>
      <c r="G118" s="2">
        <v>99.4</v>
      </c>
      <c r="H118" s="325">
        <v>9.6</v>
      </c>
      <c r="I118" s="80">
        <v>9.8000000000000007</v>
      </c>
      <c r="J118" s="2">
        <v>10</v>
      </c>
      <c r="K118" s="317">
        <v>36.299999999999997</v>
      </c>
      <c r="L118" s="80">
        <v>28.4</v>
      </c>
      <c r="M118" s="2">
        <v>29.6</v>
      </c>
    </row>
    <row r="119" spans="1:13" ht="22.5">
      <c r="A119" s="273" t="s">
        <v>8</v>
      </c>
      <c r="B119" s="262">
        <v>4935</v>
      </c>
      <c r="C119" s="262">
        <v>5844</v>
      </c>
      <c r="D119" s="1">
        <v>7264</v>
      </c>
      <c r="E119" s="325">
        <v>95.6</v>
      </c>
      <c r="F119" s="80">
        <v>94.6</v>
      </c>
      <c r="G119" s="2">
        <v>94.9</v>
      </c>
      <c r="H119" s="325">
        <v>18.3</v>
      </c>
      <c r="I119" s="80">
        <v>13.3</v>
      </c>
      <c r="J119" s="2">
        <v>9.6</v>
      </c>
      <c r="K119" s="317">
        <v>6.6</v>
      </c>
      <c r="L119" s="80">
        <v>9.5</v>
      </c>
      <c r="M119" s="2">
        <v>4.3</v>
      </c>
    </row>
    <row r="120" spans="1:13">
      <c r="A120" s="273" t="s">
        <v>7</v>
      </c>
      <c r="B120" s="80">
        <v>535</v>
      </c>
      <c r="C120" s="80">
        <v>602</v>
      </c>
      <c r="D120" s="2">
        <v>609</v>
      </c>
      <c r="E120" s="325">
        <v>99.4</v>
      </c>
      <c r="F120" s="80">
        <v>99.8</v>
      </c>
      <c r="G120" s="2">
        <v>99.5</v>
      </c>
      <c r="H120" s="325">
        <v>15</v>
      </c>
      <c r="I120" s="80">
        <v>10.5</v>
      </c>
      <c r="J120" s="2">
        <v>5.6</v>
      </c>
      <c r="K120" s="317">
        <v>1.3</v>
      </c>
      <c r="L120" s="80">
        <v>5.6</v>
      </c>
      <c r="M120" s="2">
        <v>3.4</v>
      </c>
    </row>
    <row r="121" spans="1:13">
      <c r="A121" s="273" t="s">
        <v>6</v>
      </c>
      <c r="B121" s="262">
        <v>2604</v>
      </c>
      <c r="C121" s="262">
        <v>2266</v>
      </c>
      <c r="D121" s="1">
        <v>2388</v>
      </c>
      <c r="E121" s="325">
        <v>99.2</v>
      </c>
      <c r="F121" s="80">
        <v>99.5</v>
      </c>
      <c r="G121" s="2">
        <v>99.2</v>
      </c>
      <c r="H121" s="325">
        <v>7.8</v>
      </c>
      <c r="I121" s="80">
        <v>9.1</v>
      </c>
      <c r="J121" s="2">
        <v>8</v>
      </c>
      <c r="K121" s="317">
        <v>12.1</v>
      </c>
      <c r="L121" s="80">
        <v>10.6</v>
      </c>
      <c r="M121" s="2">
        <v>8</v>
      </c>
    </row>
    <row r="122" spans="1:13" ht="33.75">
      <c r="A122" s="273" t="s">
        <v>5</v>
      </c>
      <c r="B122" s="262">
        <v>29794</v>
      </c>
      <c r="C122" s="262">
        <v>28830</v>
      </c>
      <c r="D122" s="1">
        <v>27894</v>
      </c>
      <c r="E122" s="325">
        <v>96.8</v>
      </c>
      <c r="F122" s="80">
        <v>96.6</v>
      </c>
      <c r="G122" s="2">
        <v>97.2</v>
      </c>
      <c r="H122" s="325">
        <v>6.2</v>
      </c>
      <c r="I122" s="80">
        <v>6.1</v>
      </c>
      <c r="J122" s="2">
        <v>4.9000000000000004</v>
      </c>
      <c r="K122" s="317">
        <v>20.3</v>
      </c>
      <c r="L122" s="80">
        <v>15.7</v>
      </c>
      <c r="M122" s="2">
        <v>15.3</v>
      </c>
    </row>
    <row r="123" spans="1:13" ht="22.5">
      <c r="A123" s="273" t="s">
        <v>4</v>
      </c>
      <c r="B123" s="80">
        <v>604</v>
      </c>
      <c r="C123" s="80">
        <v>826</v>
      </c>
      <c r="D123" s="2">
        <v>792</v>
      </c>
      <c r="E123" s="325">
        <v>98.3</v>
      </c>
      <c r="F123" s="80">
        <v>98.7</v>
      </c>
      <c r="G123" s="2">
        <v>97.5</v>
      </c>
      <c r="H123" s="325">
        <v>20.5</v>
      </c>
      <c r="I123" s="80">
        <v>18.600000000000001</v>
      </c>
      <c r="J123" s="2">
        <v>11.9</v>
      </c>
      <c r="K123" s="317">
        <v>2.2000000000000002</v>
      </c>
      <c r="L123" s="80">
        <v>4.5999999999999996</v>
      </c>
      <c r="M123" s="2">
        <v>2.2999999999999998</v>
      </c>
    </row>
    <row r="124" spans="1:13" ht="33.75">
      <c r="A124" s="273" t="s">
        <v>3</v>
      </c>
      <c r="B124" s="80">
        <v>894</v>
      </c>
      <c r="C124" s="262">
        <v>1174</v>
      </c>
      <c r="D124" s="2">
        <v>870</v>
      </c>
      <c r="E124" s="325">
        <v>94</v>
      </c>
      <c r="F124" s="80">
        <v>90.5</v>
      </c>
      <c r="G124" s="2">
        <v>98.2</v>
      </c>
      <c r="H124" s="325">
        <v>4.9000000000000004</v>
      </c>
      <c r="I124" s="80">
        <v>3</v>
      </c>
      <c r="J124" s="2">
        <v>3.7</v>
      </c>
      <c r="K124" s="317">
        <v>14.8</v>
      </c>
      <c r="L124" s="80">
        <v>6.5</v>
      </c>
      <c r="M124" s="2">
        <v>9.1999999999999993</v>
      </c>
    </row>
    <row r="125" spans="1:13">
      <c r="A125" s="273" t="s">
        <v>2</v>
      </c>
      <c r="B125" s="262">
        <v>2374</v>
      </c>
      <c r="C125" s="262">
        <v>2233</v>
      </c>
      <c r="D125" s="1">
        <v>3134</v>
      </c>
      <c r="E125" s="325">
        <v>99.2</v>
      </c>
      <c r="F125" s="80">
        <v>99.1</v>
      </c>
      <c r="G125" s="2">
        <v>98.1</v>
      </c>
      <c r="H125" s="325">
        <v>15.9</v>
      </c>
      <c r="I125" s="80">
        <v>11.6</v>
      </c>
      <c r="J125" s="2">
        <v>7.1</v>
      </c>
      <c r="K125" s="317">
        <v>23.6</v>
      </c>
      <c r="L125" s="80">
        <v>31.1</v>
      </c>
      <c r="M125" s="2">
        <v>24</v>
      </c>
    </row>
    <row r="126" spans="1:13">
      <c r="A126" s="273" t="s">
        <v>1</v>
      </c>
      <c r="B126" s="80">
        <v>219</v>
      </c>
      <c r="C126" s="80">
        <v>321</v>
      </c>
      <c r="D126" s="2">
        <v>187</v>
      </c>
      <c r="E126" s="325">
        <v>99.1</v>
      </c>
      <c r="F126" s="80">
        <v>99.4</v>
      </c>
      <c r="G126" s="2">
        <v>98.4</v>
      </c>
      <c r="H126" s="325">
        <v>6.4</v>
      </c>
      <c r="I126" s="80">
        <v>38.6</v>
      </c>
      <c r="J126" s="2">
        <v>5.3</v>
      </c>
      <c r="K126" s="317">
        <v>16.399999999999999</v>
      </c>
      <c r="L126" s="80">
        <v>7.8</v>
      </c>
      <c r="M126" s="2">
        <v>16.600000000000001</v>
      </c>
    </row>
    <row r="127" spans="1:13">
      <c r="A127" s="273" t="s">
        <v>0</v>
      </c>
      <c r="B127" s="80">
        <v>38</v>
      </c>
      <c r="C127" s="80">
        <v>31</v>
      </c>
      <c r="D127" s="2">
        <v>32</v>
      </c>
      <c r="E127" s="325">
        <v>100</v>
      </c>
      <c r="F127" s="80">
        <v>100</v>
      </c>
      <c r="G127" s="2">
        <v>100</v>
      </c>
      <c r="H127" s="325">
        <v>78.900000000000006</v>
      </c>
      <c r="I127" s="80">
        <v>77.400000000000006</v>
      </c>
      <c r="J127" s="2">
        <v>87.5</v>
      </c>
      <c r="K127" s="317">
        <v>2.6</v>
      </c>
      <c r="L127" s="80">
        <v>0</v>
      </c>
      <c r="M127" s="2">
        <v>3.1</v>
      </c>
    </row>
    <row r="128" spans="1:13" ht="34.5" thickBot="1">
      <c r="A128" s="272" t="s">
        <v>196</v>
      </c>
      <c r="B128" s="261">
        <v>56867</v>
      </c>
      <c r="C128" s="261">
        <v>57117</v>
      </c>
      <c r="D128" s="24">
        <v>60763</v>
      </c>
      <c r="E128" s="326">
        <v>97</v>
      </c>
      <c r="F128" s="75">
        <v>97.1</v>
      </c>
      <c r="G128" s="21">
        <v>97.2</v>
      </c>
      <c r="H128" s="326">
        <v>7.6</v>
      </c>
      <c r="I128" s="75">
        <v>7.4</v>
      </c>
      <c r="J128" s="21">
        <v>6.4</v>
      </c>
      <c r="K128" s="318">
        <v>21.7</v>
      </c>
      <c r="L128" s="75">
        <v>17</v>
      </c>
      <c r="M128" s="21">
        <v>17.7</v>
      </c>
    </row>
    <row r="129" spans="1:13">
      <c r="A129" s="273" t="s">
        <v>17</v>
      </c>
      <c r="B129" s="262">
        <v>6469</v>
      </c>
      <c r="C129" s="262">
        <v>8594</v>
      </c>
      <c r="D129" s="1">
        <v>8933</v>
      </c>
      <c r="E129" s="324">
        <v>95.5</v>
      </c>
      <c r="F129" s="80">
        <v>97.7</v>
      </c>
      <c r="G129" s="2">
        <v>95.5</v>
      </c>
      <c r="H129" s="324">
        <v>6.6</v>
      </c>
      <c r="I129" s="80">
        <v>7.3</v>
      </c>
      <c r="J129" s="2">
        <v>5.7</v>
      </c>
      <c r="K129" s="316">
        <v>5.3</v>
      </c>
      <c r="L129" s="80">
        <v>3.6</v>
      </c>
      <c r="M129" s="2">
        <v>3</v>
      </c>
    </row>
    <row r="130" spans="1:13">
      <c r="A130" s="273" t="s">
        <v>16</v>
      </c>
      <c r="B130" s="80">
        <v>965</v>
      </c>
      <c r="C130" s="262">
        <v>1140</v>
      </c>
      <c r="D130" s="1">
        <v>1091</v>
      </c>
      <c r="E130" s="325">
        <v>98.3</v>
      </c>
      <c r="F130" s="80">
        <v>99.7</v>
      </c>
      <c r="G130" s="2">
        <v>98.7</v>
      </c>
      <c r="H130" s="325">
        <v>9.4</v>
      </c>
      <c r="I130" s="80">
        <v>7.1</v>
      </c>
      <c r="J130" s="2">
        <v>19.2</v>
      </c>
      <c r="K130" s="317">
        <v>13.5</v>
      </c>
      <c r="L130" s="80">
        <v>8.4</v>
      </c>
      <c r="M130" s="2">
        <v>13.5</v>
      </c>
    </row>
    <row r="131" spans="1:13" ht="22.5">
      <c r="A131" s="273" t="s">
        <v>15</v>
      </c>
      <c r="B131" s="80">
        <v>611</v>
      </c>
      <c r="C131" s="80">
        <v>521</v>
      </c>
      <c r="D131" s="2">
        <v>630</v>
      </c>
      <c r="E131" s="325">
        <v>97.1</v>
      </c>
      <c r="F131" s="80">
        <v>98.5</v>
      </c>
      <c r="G131" s="2">
        <v>99.2</v>
      </c>
      <c r="H131" s="325">
        <v>12.9</v>
      </c>
      <c r="I131" s="80">
        <v>8.6</v>
      </c>
      <c r="J131" s="2">
        <v>8.6</v>
      </c>
      <c r="K131" s="317">
        <v>20.100000000000001</v>
      </c>
      <c r="L131" s="80">
        <v>19</v>
      </c>
      <c r="M131" s="2">
        <v>23</v>
      </c>
    </row>
    <row r="132" spans="1:13">
      <c r="A132" s="273" t="s">
        <v>14</v>
      </c>
      <c r="B132" s="80">
        <v>742</v>
      </c>
      <c r="C132" s="80">
        <v>502</v>
      </c>
      <c r="D132" s="2">
        <v>551</v>
      </c>
      <c r="E132" s="325">
        <v>99.6</v>
      </c>
      <c r="F132" s="80">
        <v>99.4</v>
      </c>
      <c r="G132" s="2">
        <v>98.7</v>
      </c>
      <c r="H132" s="325">
        <v>15.4</v>
      </c>
      <c r="I132" s="80">
        <v>9.6</v>
      </c>
      <c r="J132" s="2">
        <v>10.7</v>
      </c>
      <c r="K132" s="317">
        <v>10</v>
      </c>
      <c r="L132" s="80">
        <v>16.100000000000001</v>
      </c>
      <c r="M132" s="2">
        <v>20.100000000000001</v>
      </c>
    </row>
    <row r="133" spans="1:13">
      <c r="A133" s="273" t="s">
        <v>13</v>
      </c>
      <c r="B133" s="80">
        <v>691</v>
      </c>
      <c r="C133" s="80">
        <v>531</v>
      </c>
      <c r="D133" s="2">
        <v>518</v>
      </c>
      <c r="E133" s="325">
        <v>96.5</v>
      </c>
      <c r="F133" s="80">
        <v>95.9</v>
      </c>
      <c r="G133" s="2">
        <v>95.8</v>
      </c>
      <c r="H133" s="325">
        <v>13.5</v>
      </c>
      <c r="I133" s="80">
        <v>20.7</v>
      </c>
      <c r="J133" s="2">
        <v>24.7</v>
      </c>
      <c r="K133" s="317">
        <v>11.6</v>
      </c>
      <c r="L133" s="80">
        <v>4.7</v>
      </c>
      <c r="M133" s="2">
        <v>8.9</v>
      </c>
    </row>
    <row r="134" spans="1:13">
      <c r="A134" s="273" t="s">
        <v>12</v>
      </c>
      <c r="B134" s="80">
        <v>251</v>
      </c>
      <c r="C134" s="80">
        <v>311</v>
      </c>
      <c r="D134" s="2">
        <v>321</v>
      </c>
      <c r="E134" s="325">
        <v>97.6</v>
      </c>
      <c r="F134" s="80">
        <v>98.1</v>
      </c>
      <c r="G134" s="2">
        <v>99.1</v>
      </c>
      <c r="H134" s="325">
        <v>12.4</v>
      </c>
      <c r="I134" s="80">
        <v>10.3</v>
      </c>
      <c r="J134" s="2">
        <v>10.9</v>
      </c>
      <c r="K134" s="317">
        <v>25.5</v>
      </c>
      <c r="L134" s="80">
        <v>13.5</v>
      </c>
      <c r="M134" s="2">
        <v>7.2</v>
      </c>
    </row>
    <row r="135" spans="1:13">
      <c r="A135" s="273" t="s">
        <v>11</v>
      </c>
      <c r="B135" s="262">
        <v>1517</v>
      </c>
      <c r="C135" s="262">
        <v>1330</v>
      </c>
      <c r="D135" s="1">
        <v>1217</v>
      </c>
      <c r="E135" s="325">
        <v>98.4</v>
      </c>
      <c r="F135" s="80">
        <v>98.6</v>
      </c>
      <c r="G135" s="2">
        <v>97.5</v>
      </c>
      <c r="H135" s="325">
        <v>13.2</v>
      </c>
      <c r="I135" s="80">
        <v>15.9</v>
      </c>
      <c r="J135" s="2">
        <v>16.600000000000001</v>
      </c>
      <c r="K135" s="317">
        <v>10.1</v>
      </c>
      <c r="L135" s="80">
        <v>7.4</v>
      </c>
      <c r="M135" s="2">
        <v>5.3</v>
      </c>
    </row>
    <row r="136" spans="1:13" ht="22.5">
      <c r="A136" s="273" t="s">
        <v>10</v>
      </c>
      <c r="B136" s="80">
        <v>722</v>
      </c>
      <c r="C136" s="80">
        <v>774</v>
      </c>
      <c r="D136" s="2">
        <v>897</v>
      </c>
      <c r="E136" s="325">
        <v>98.8</v>
      </c>
      <c r="F136" s="80">
        <v>99.4</v>
      </c>
      <c r="G136" s="2">
        <v>99.3</v>
      </c>
      <c r="H136" s="325">
        <v>10.9</v>
      </c>
      <c r="I136" s="80">
        <v>10.199999999999999</v>
      </c>
      <c r="J136" s="2">
        <v>9</v>
      </c>
      <c r="K136" s="317">
        <v>3.5</v>
      </c>
      <c r="L136" s="80">
        <v>2.6</v>
      </c>
      <c r="M136" s="2">
        <v>2.5</v>
      </c>
    </row>
    <row r="137" spans="1:13">
      <c r="A137" s="273" t="s">
        <v>9</v>
      </c>
      <c r="B137" s="262">
        <v>16479</v>
      </c>
      <c r="C137" s="262">
        <v>14864</v>
      </c>
      <c r="D137" s="1">
        <v>18047</v>
      </c>
      <c r="E137" s="325">
        <v>99</v>
      </c>
      <c r="F137" s="80">
        <v>98.9</v>
      </c>
      <c r="G137" s="2">
        <v>99.2</v>
      </c>
      <c r="H137" s="325">
        <v>3.5</v>
      </c>
      <c r="I137" s="80">
        <v>4.0999999999999996</v>
      </c>
      <c r="J137" s="2">
        <v>4.0999999999999996</v>
      </c>
      <c r="K137" s="317">
        <v>39.4</v>
      </c>
      <c r="L137" s="80">
        <v>30.9</v>
      </c>
      <c r="M137" s="2">
        <v>32</v>
      </c>
    </row>
    <row r="138" spans="1:13" ht="22.5">
      <c r="A138" s="273" t="s">
        <v>8</v>
      </c>
      <c r="B138" s="262">
        <v>3578</v>
      </c>
      <c r="C138" s="262">
        <v>4038</v>
      </c>
      <c r="D138" s="1">
        <v>4113</v>
      </c>
      <c r="E138" s="325">
        <v>95.9</v>
      </c>
      <c r="F138" s="80">
        <v>95.4</v>
      </c>
      <c r="G138" s="2">
        <v>94.6</v>
      </c>
      <c r="H138" s="325">
        <v>16.3</v>
      </c>
      <c r="I138" s="80">
        <v>14.1</v>
      </c>
      <c r="J138" s="2">
        <v>11.7</v>
      </c>
      <c r="K138" s="317">
        <v>7</v>
      </c>
      <c r="L138" s="80">
        <v>10.9</v>
      </c>
      <c r="M138" s="2">
        <v>6.9</v>
      </c>
    </row>
    <row r="139" spans="1:13">
      <c r="A139" s="273" t="s">
        <v>7</v>
      </c>
      <c r="B139" s="80">
        <v>363</v>
      </c>
      <c r="C139" s="80">
        <v>410</v>
      </c>
      <c r="D139" s="2">
        <v>278</v>
      </c>
      <c r="E139" s="325">
        <v>99.2</v>
      </c>
      <c r="F139" s="80">
        <v>99.8</v>
      </c>
      <c r="G139" s="2">
        <v>98.9</v>
      </c>
      <c r="H139" s="325">
        <v>21.5</v>
      </c>
      <c r="I139" s="80">
        <v>14.9</v>
      </c>
      <c r="J139" s="2">
        <v>12.2</v>
      </c>
      <c r="K139" s="317">
        <v>1.9</v>
      </c>
      <c r="L139" s="80">
        <v>8</v>
      </c>
      <c r="M139" s="2">
        <v>7.6</v>
      </c>
    </row>
    <row r="140" spans="1:13">
      <c r="A140" s="273" t="s">
        <v>6</v>
      </c>
      <c r="B140" s="262">
        <v>2025</v>
      </c>
      <c r="C140" s="262">
        <v>1874</v>
      </c>
      <c r="D140" s="1">
        <v>1838</v>
      </c>
      <c r="E140" s="325">
        <v>99</v>
      </c>
      <c r="F140" s="80">
        <v>99.4</v>
      </c>
      <c r="G140" s="2">
        <v>99.1</v>
      </c>
      <c r="H140" s="325">
        <v>7.3</v>
      </c>
      <c r="I140" s="80">
        <v>7.9</v>
      </c>
      <c r="J140" s="2">
        <v>7</v>
      </c>
      <c r="K140" s="317">
        <v>14.6</v>
      </c>
      <c r="L140" s="80">
        <v>11.3</v>
      </c>
      <c r="M140" s="2">
        <v>9.8000000000000007</v>
      </c>
    </row>
    <row r="141" spans="1:13" ht="33.75">
      <c r="A141" s="273" t="s">
        <v>5</v>
      </c>
      <c r="B141" s="262">
        <v>19424</v>
      </c>
      <c r="C141" s="262">
        <v>18569</v>
      </c>
      <c r="D141" s="1">
        <v>18648</v>
      </c>
      <c r="E141" s="325">
        <v>95.3</v>
      </c>
      <c r="F141" s="80">
        <v>95.3</v>
      </c>
      <c r="G141" s="2">
        <v>96.2</v>
      </c>
      <c r="H141" s="325">
        <v>6.7</v>
      </c>
      <c r="I141" s="80">
        <v>6.4</v>
      </c>
      <c r="J141" s="2">
        <v>5</v>
      </c>
      <c r="K141" s="317">
        <v>19.399999999999999</v>
      </c>
      <c r="L141" s="80">
        <v>15.8</v>
      </c>
      <c r="M141" s="2">
        <v>15.6</v>
      </c>
    </row>
    <row r="142" spans="1:13" ht="22.5">
      <c r="A142" s="273" t="s">
        <v>4</v>
      </c>
      <c r="B142" s="80">
        <v>500</v>
      </c>
      <c r="C142" s="80">
        <v>669</v>
      </c>
      <c r="D142" s="2">
        <v>684</v>
      </c>
      <c r="E142" s="325">
        <v>98.4</v>
      </c>
      <c r="F142" s="80">
        <v>98.4</v>
      </c>
      <c r="G142" s="2">
        <v>97.5</v>
      </c>
      <c r="H142" s="325">
        <v>21.6</v>
      </c>
      <c r="I142" s="80">
        <v>19.100000000000001</v>
      </c>
      <c r="J142" s="2">
        <v>11</v>
      </c>
      <c r="K142" s="317">
        <v>2.2000000000000002</v>
      </c>
      <c r="L142" s="80">
        <v>4.5</v>
      </c>
      <c r="M142" s="2">
        <v>2</v>
      </c>
    </row>
    <row r="143" spans="1:13" ht="33.75">
      <c r="A143" s="273" t="s">
        <v>3</v>
      </c>
      <c r="B143" s="80">
        <v>665</v>
      </c>
      <c r="C143" s="262">
        <v>1040</v>
      </c>
      <c r="D143" s="2">
        <v>710</v>
      </c>
      <c r="E143" s="325">
        <v>91.9</v>
      </c>
      <c r="F143" s="80">
        <v>89.2</v>
      </c>
      <c r="G143" s="2">
        <v>97.7</v>
      </c>
      <c r="H143" s="325">
        <v>6.5</v>
      </c>
      <c r="I143" s="80">
        <v>3.2</v>
      </c>
      <c r="J143" s="2">
        <v>4.0999999999999996</v>
      </c>
      <c r="K143" s="317">
        <v>12</v>
      </c>
      <c r="L143" s="80">
        <v>7.2</v>
      </c>
      <c r="M143" s="2">
        <v>10.7</v>
      </c>
    </row>
    <row r="144" spans="1:13">
      <c r="A144" s="273" t="s">
        <v>2</v>
      </c>
      <c r="B144" s="262">
        <v>1696</v>
      </c>
      <c r="C144" s="262">
        <v>1731</v>
      </c>
      <c r="D144" s="1">
        <v>2121</v>
      </c>
      <c r="E144" s="325">
        <v>98.9</v>
      </c>
      <c r="F144" s="80">
        <v>99</v>
      </c>
      <c r="G144" s="2">
        <v>97.3</v>
      </c>
      <c r="H144" s="325">
        <v>21.1</v>
      </c>
      <c r="I144" s="80">
        <v>10.9</v>
      </c>
      <c r="J144" s="2">
        <v>9.1999999999999993</v>
      </c>
      <c r="K144" s="317">
        <v>25.8</v>
      </c>
      <c r="L144" s="80">
        <v>33.4</v>
      </c>
      <c r="M144" s="2">
        <v>29.9</v>
      </c>
    </row>
    <row r="145" spans="1:13">
      <c r="A145" s="273" t="s">
        <v>1</v>
      </c>
      <c r="B145" s="80">
        <v>141</v>
      </c>
      <c r="C145" s="80">
        <v>204</v>
      </c>
      <c r="D145" s="2">
        <v>143</v>
      </c>
      <c r="E145" s="325">
        <v>98.6</v>
      </c>
      <c r="F145" s="80">
        <v>99</v>
      </c>
      <c r="G145" s="2">
        <v>97.9</v>
      </c>
      <c r="H145" s="325">
        <v>8.5</v>
      </c>
      <c r="I145" s="80">
        <v>29.4</v>
      </c>
      <c r="J145" s="2">
        <v>7</v>
      </c>
      <c r="K145" s="317">
        <v>19.899999999999999</v>
      </c>
      <c r="L145" s="80">
        <v>10.3</v>
      </c>
      <c r="M145" s="2">
        <v>20.3</v>
      </c>
    </row>
    <row r="146" spans="1:13">
      <c r="A146" s="273" t="s">
        <v>0</v>
      </c>
      <c r="B146" s="80">
        <v>28</v>
      </c>
      <c r="C146" s="80">
        <v>15</v>
      </c>
      <c r="D146" s="2">
        <v>23</v>
      </c>
      <c r="E146" s="325">
        <v>100</v>
      </c>
      <c r="F146" s="80">
        <v>100</v>
      </c>
      <c r="G146" s="2">
        <v>100</v>
      </c>
      <c r="H146" s="325">
        <v>78.599999999999994</v>
      </c>
      <c r="I146" s="80">
        <v>66.7</v>
      </c>
      <c r="J146" s="2">
        <v>87</v>
      </c>
      <c r="K146" s="317">
        <v>3.6</v>
      </c>
      <c r="L146" s="80">
        <v>0</v>
      </c>
      <c r="M146" s="2">
        <v>4.3</v>
      </c>
    </row>
    <row r="147" spans="1:13" ht="34.5" thickBot="1">
      <c r="A147" s="272" t="s">
        <v>197</v>
      </c>
      <c r="B147" s="261">
        <v>22357</v>
      </c>
      <c r="C147" s="261">
        <v>22280</v>
      </c>
      <c r="D147" s="24">
        <v>25237</v>
      </c>
      <c r="E147" s="326">
        <v>99.1</v>
      </c>
      <c r="F147" s="75">
        <v>98.7</v>
      </c>
      <c r="G147" s="21">
        <v>98.9</v>
      </c>
      <c r="H147" s="326">
        <v>16.5</v>
      </c>
      <c r="I147" s="75">
        <v>13.2</v>
      </c>
      <c r="J147" s="21">
        <v>17.2</v>
      </c>
      <c r="K147" s="318">
        <v>17.600000000000001</v>
      </c>
      <c r="L147" s="75">
        <v>14.2</v>
      </c>
      <c r="M147" s="21">
        <v>12.3</v>
      </c>
    </row>
    <row r="148" spans="1:13">
      <c r="A148" s="273" t="s">
        <v>17</v>
      </c>
      <c r="B148" s="262">
        <v>2888</v>
      </c>
      <c r="C148" s="262">
        <v>1866</v>
      </c>
      <c r="D148" s="1">
        <v>3521</v>
      </c>
      <c r="E148" s="324">
        <v>98.2</v>
      </c>
      <c r="F148" s="80">
        <v>98.7</v>
      </c>
      <c r="G148" s="2">
        <v>99.4</v>
      </c>
      <c r="H148" s="324">
        <v>34</v>
      </c>
      <c r="I148" s="80">
        <v>12.6</v>
      </c>
      <c r="J148" s="2">
        <v>45.4</v>
      </c>
      <c r="K148" s="316">
        <v>2.7</v>
      </c>
      <c r="L148" s="80">
        <v>2.1</v>
      </c>
      <c r="M148" s="2">
        <v>3.7</v>
      </c>
    </row>
    <row r="149" spans="1:13">
      <c r="A149" s="273" t="s">
        <v>16</v>
      </c>
      <c r="B149" s="80">
        <v>184</v>
      </c>
      <c r="C149" s="80">
        <v>304</v>
      </c>
      <c r="D149" s="2">
        <v>158</v>
      </c>
      <c r="E149" s="325">
        <v>100</v>
      </c>
      <c r="F149" s="80">
        <v>98.7</v>
      </c>
      <c r="G149" s="2">
        <v>100</v>
      </c>
      <c r="H149" s="325">
        <v>2.2000000000000002</v>
      </c>
      <c r="I149" s="80">
        <v>3</v>
      </c>
      <c r="J149" s="2">
        <v>23.4</v>
      </c>
      <c r="K149" s="317">
        <v>5.4</v>
      </c>
      <c r="L149" s="80">
        <v>3</v>
      </c>
      <c r="M149" s="2">
        <v>8.9</v>
      </c>
    </row>
    <row r="150" spans="1:13" ht="22.5">
      <c r="A150" s="273" t="s">
        <v>15</v>
      </c>
      <c r="B150" s="80">
        <v>151</v>
      </c>
      <c r="C150" s="80">
        <v>127</v>
      </c>
      <c r="D150" s="2">
        <v>63</v>
      </c>
      <c r="E150" s="325">
        <v>100</v>
      </c>
      <c r="F150" s="80">
        <v>100</v>
      </c>
      <c r="G150" s="2">
        <v>100</v>
      </c>
      <c r="H150" s="325">
        <v>9.9</v>
      </c>
      <c r="I150" s="80">
        <v>15.7</v>
      </c>
      <c r="J150" s="2">
        <v>19</v>
      </c>
      <c r="K150" s="317">
        <v>7.3</v>
      </c>
      <c r="L150" s="80">
        <v>4.7</v>
      </c>
      <c r="M150" s="2">
        <v>7.9</v>
      </c>
    </row>
    <row r="151" spans="1:13">
      <c r="A151" s="273" t="s">
        <v>14</v>
      </c>
      <c r="B151" s="80">
        <v>46</v>
      </c>
      <c r="C151" s="80">
        <v>67</v>
      </c>
      <c r="D151" s="2">
        <v>65</v>
      </c>
      <c r="E151" s="325">
        <v>100</v>
      </c>
      <c r="F151" s="80">
        <v>100</v>
      </c>
      <c r="G151" s="2">
        <v>100</v>
      </c>
      <c r="H151" s="325">
        <v>6.5</v>
      </c>
      <c r="I151" s="80">
        <v>9</v>
      </c>
      <c r="J151" s="2">
        <v>3.1</v>
      </c>
      <c r="K151" s="317">
        <v>13</v>
      </c>
      <c r="L151" s="80">
        <v>1.5</v>
      </c>
      <c r="M151" s="2">
        <v>0</v>
      </c>
    </row>
    <row r="152" spans="1:13">
      <c r="A152" s="273" t="s">
        <v>13</v>
      </c>
      <c r="B152" s="80">
        <v>189</v>
      </c>
      <c r="C152" s="80">
        <v>182</v>
      </c>
      <c r="D152" s="2">
        <v>154</v>
      </c>
      <c r="E152" s="325">
        <v>100</v>
      </c>
      <c r="F152" s="80">
        <v>100</v>
      </c>
      <c r="G152" s="2">
        <v>100</v>
      </c>
      <c r="H152" s="325">
        <v>49.7</v>
      </c>
      <c r="I152" s="80">
        <v>41.8</v>
      </c>
      <c r="J152" s="2">
        <v>20.8</v>
      </c>
      <c r="K152" s="317">
        <v>3.2</v>
      </c>
      <c r="L152" s="80">
        <v>7.7</v>
      </c>
      <c r="M152" s="2">
        <v>9.1</v>
      </c>
    </row>
    <row r="153" spans="1:13">
      <c r="A153" s="273" t="s">
        <v>12</v>
      </c>
      <c r="B153" s="80">
        <v>27</v>
      </c>
      <c r="C153" s="80">
        <v>37</v>
      </c>
      <c r="D153" s="2">
        <v>35</v>
      </c>
      <c r="E153" s="325">
        <v>100</v>
      </c>
      <c r="F153" s="80">
        <v>100</v>
      </c>
      <c r="G153" s="2">
        <v>97.1</v>
      </c>
      <c r="H153" s="325">
        <v>66.7</v>
      </c>
      <c r="I153" s="80">
        <v>18.899999999999999</v>
      </c>
      <c r="J153" s="2">
        <v>14.3</v>
      </c>
      <c r="K153" s="317">
        <v>3.7</v>
      </c>
      <c r="L153" s="80">
        <v>2.7</v>
      </c>
      <c r="M153" s="2">
        <v>5.7</v>
      </c>
    </row>
    <row r="154" spans="1:13">
      <c r="A154" s="273" t="s">
        <v>11</v>
      </c>
      <c r="B154" s="80">
        <v>316</v>
      </c>
      <c r="C154" s="80">
        <v>269</v>
      </c>
      <c r="D154" s="2">
        <v>285</v>
      </c>
      <c r="E154" s="325">
        <v>94</v>
      </c>
      <c r="F154" s="80">
        <v>88.8</v>
      </c>
      <c r="G154" s="2">
        <v>96.5</v>
      </c>
      <c r="H154" s="325">
        <v>10.8</v>
      </c>
      <c r="I154" s="80">
        <v>21.2</v>
      </c>
      <c r="J154" s="2">
        <v>41.4</v>
      </c>
      <c r="K154" s="317">
        <v>4.4000000000000004</v>
      </c>
      <c r="L154" s="80">
        <v>1.9</v>
      </c>
      <c r="M154" s="2">
        <v>0.7</v>
      </c>
    </row>
    <row r="155" spans="1:13" ht="22.5">
      <c r="A155" s="273" t="s">
        <v>10</v>
      </c>
      <c r="B155" s="80">
        <v>186</v>
      </c>
      <c r="C155" s="80">
        <v>212</v>
      </c>
      <c r="D155" s="2">
        <v>96</v>
      </c>
      <c r="E155" s="325">
        <v>99.5</v>
      </c>
      <c r="F155" s="80">
        <v>100</v>
      </c>
      <c r="G155" s="2">
        <v>99</v>
      </c>
      <c r="H155" s="325">
        <v>44.6</v>
      </c>
      <c r="I155" s="80">
        <v>58.5</v>
      </c>
      <c r="J155" s="2">
        <v>36.5</v>
      </c>
      <c r="K155" s="317">
        <v>14.5</v>
      </c>
      <c r="L155" s="80">
        <v>5.2</v>
      </c>
      <c r="M155" s="2">
        <v>2.1</v>
      </c>
    </row>
    <row r="156" spans="1:13">
      <c r="A156" s="273" t="s">
        <v>9</v>
      </c>
      <c r="B156" s="262">
        <v>4793</v>
      </c>
      <c r="C156" s="262">
        <v>5639</v>
      </c>
      <c r="D156" s="1">
        <v>6248</v>
      </c>
      <c r="E156" s="325">
        <v>99.9</v>
      </c>
      <c r="F156" s="80">
        <v>99.8</v>
      </c>
      <c r="G156" s="2">
        <v>99.8</v>
      </c>
      <c r="H156" s="325">
        <v>30.8</v>
      </c>
      <c r="I156" s="80">
        <v>25</v>
      </c>
      <c r="J156" s="2">
        <v>27.2</v>
      </c>
      <c r="K156" s="317">
        <v>25.5</v>
      </c>
      <c r="L156" s="80">
        <v>21.5</v>
      </c>
      <c r="M156" s="2">
        <v>22.7</v>
      </c>
    </row>
    <row r="157" spans="1:13" ht="22.5">
      <c r="A157" s="273" t="s">
        <v>8</v>
      </c>
      <c r="B157" s="262">
        <v>1357</v>
      </c>
      <c r="C157" s="262">
        <v>1806</v>
      </c>
      <c r="D157" s="1">
        <v>3151</v>
      </c>
      <c r="E157" s="325">
        <v>95.1</v>
      </c>
      <c r="F157" s="80">
        <v>92.9</v>
      </c>
      <c r="G157" s="2">
        <v>95.4</v>
      </c>
      <c r="H157" s="325">
        <v>23.5</v>
      </c>
      <c r="I157" s="80">
        <v>11.4</v>
      </c>
      <c r="J157" s="2">
        <v>7</v>
      </c>
      <c r="K157" s="317">
        <v>5.5</v>
      </c>
      <c r="L157" s="80">
        <v>6.5</v>
      </c>
      <c r="M157" s="2">
        <v>1</v>
      </c>
    </row>
    <row r="158" spans="1:13">
      <c r="A158" s="273" t="s">
        <v>7</v>
      </c>
      <c r="B158" s="80">
        <v>172</v>
      </c>
      <c r="C158" s="80">
        <v>192</v>
      </c>
      <c r="D158" s="2">
        <v>331</v>
      </c>
      <c r="E158" s="325">
        <v>100</v>
      </c>
      <c r="F158" s="80">
        <v>100</v>
      </c>
      <c r="G158" s="2">
        <v>100</v>
      </c>
      <c r="H158" s="325">
        <v>1.2</v>
      </c>
      <c r="I158" s="80">
        <v>1</v>
      </c>
      <c r="J158" s="2">
        <v>0</v>
      </c>
      <c r="K158" s="317">
        <v>0</v>
      </c>
      <c r="L158" s="80">
        <v>0.5</v>
      </c>
      <c r="M158" s="2">
        <v>0</v>
      </c>
    </row>
    <row r="159" spans="1:13">
      <c r="A159" s="273" t="s">
        <v>6</v>
      </c>
      <c r="B159" s="80">
        <v>579</v>
      </c>
      <c r="C159" s="80">
        <v>392</v>
      </c>
      <c r="D159" s="2">
        <v>550</v>
      </c>
      <c r="E159" s="325">
        <v>100</v>
      </c>
      <c r="F159" s="80">
        <v>100</v>
      </c>
      <c r="G159" s="2">
        <v>99.6</v>
      </c>
      <c r="H159" s="325">
        <v>9.8000000000000007</v>
      </c>
      <c r="I159" s="80">
        <v>15.1</v>
      </c>
      <c r="J159" s="2">
        <v>11.6</v>
      </c>
      <c r="K159" s="317">
        <v>3.5</v>
      </c>
      <c r="L159" s="80">
        <v>7.4</v>
      </c>
      <c r="M159" s="2">
        <v>1.8</v>
      </c>
    </row>
    <row r="160" spans="1:13" ht="33.75">
      <c r="A160" s="273" t="s">
        <v>5</v>
      </c>
      <c r="B160" s="262">
        <v>10370</v>
      </c>
      <c r="C160" s="262">
        <v>10261</v>
      </c>
      <c r="D160" s="1">
        <v>9246</v>
      </c>
      <c r="E160" s="325">
        <v>99.5</v>
      </c>
      <c r="F160" s="80">
        <v>99.1</v>
      </c>
      <c r="G160" s="2">
        <v>99.1</v>
      </c>
      <c r="H160" s="325">
        <v>5.4</v>
      </c>
      <c r="I160" s="80">
        <v>5.4</v>
      </c>
      <c r="J160" s="2">
        <v>4.9000000000000004</v>
      </c>
      <c r="K160" s="317">
        <v>22</v>
      </c>
      <c r="L160" s="80">
        <v>15.5</v>
      </c>
      <c r="M160" s="2">
        <v>14.5</v>
      </c>
    </row>
    <row r="161" spans="1:13" ht="22.5">
      <c r="A161" s="273" t="s">
        <v>4</v>
      </c>
      <c r="B161" s="80">
        <v>104</v>
      </c>
      <c r="C161" s="80">
        <v>157</v>
      </c>
      <c r="D161" s="2">
        <v>108</v>
      </c>
      <c r="E161" s="325">
        <v>98.1</v>
      </c>
      <c r="F161" s="80">
        <v>100</v>
      </c>
      <c r="G161" s="2">
        <v>97.2</v>
      </c>
      <c r="H161" s="325">
        <v>15.4</v>
      </c>
      <c r="I161" s="80">
        <v>16.600000000000001</v>
      </c>
      <c r="J161" s="2">
        <v>17.600000000000001</v>
      </c>
      <c r="K161" s="317">
        <v>1.9</v>
      </c>
      <c r="L161" s="80">
        <v>5.0999999999999996</v>
      </c>
      <c r="M161" s="2">
        <v>3.7</v>
      </c>
    </row>
    <row r="162" spans="1:13" ht="33.75">
      <c r="A162" s="273" t="s">
        <v>3</v>
      </c>
      <c r="B162" s="80">
        <v>229</v>
      </c>
      <c r="C162" s="80">
        <v>134</v>
      </c>
      <c r="D162" s="2">
        <v>160</v>
      </c>
      <c r="E162" s="325">
        <v>100</v>
      </c>
      <c r="F162" s="80">
        <v>100</v>
      </c>
      <c r="G162" s="2">
        <v>100</v>
      </c>
      <c r="H162" s="325">
        <v>0.4</v>
      </c>
      <c r="I162" s="80">
        <v>1.5</v>
      </c>
      <c r="J162" s="2">
        <v>1.9</v>
      </c>
      <c r="K162" s="317">
        <v>22.7</v>
      </c>
      <c r="L162" s="80">
        <v>0.7</v>
      </c>
      <c r="M162" s="2">
        <v>2.5</v>
      </c>
    </row>
    <row r="163" spans="1:13">
      <c r="A163" s="273" t="s">
        <v>2</v>
      </c>
      <c r="B163" s="80">
        <v>678</v>
      </c>
      <c r="C163" s="80">
        <v>502</v>
      </c>
      <c r="D163" s="1">
        <v>1013</v>
      </c>
      <c r="E163" s="325">
        <v>100</v>
      </c>
      <c r="F163" s="80">
        <v>99.8</v>
      </c>
      <c r="G163" s="2">
        <v>99.8</v>
      </c>
      <c r="H163" s="325">
        <v>2.8</v>
      </c>
      <c r="I163" s="80">
        <v>13.7</v>
      </c>
      <c r="J163" s="2">
        <v>2.9</v>
      </c>
      <c r="K163" s="317">
        <v>18.100000000000001</v>
      </c>
      <c r="L163" s="80">
        <v>23.1</v>
      </c>
      <c r="M163" s="2">
        <v>11.5</v>
      </c>
    </row>
    <row r="164" spans="1:13">
      <c r="A164" s="273" t="s">
        <v>1</v>
      </c>
      <c r="B164" s="80">
        <v>78</v>
      </c>
      <c r="C164" s="80">
        <v>117</v>
      </c>
      <c r="D164" s="2">
        <v>44</v>
      </c>
      <c r="E164" s="325">
        <v>100</v>
      </c>
      <c r="F164" s="80">
        <v>100</v>
      </c>
      <c r="G164" s="2">
        <v>100</v>
      </c>
      <c r="H164" s="325">
        <v>2.6</v>
      </c>
      <c r="I164" s="80">
        <v>54.7</v>
      </c>
      <c r="J164" s="2">
        <v>0</v>
      </c>
      <c r="K164" s="317">
        <v>10.3</v>
      </c>
      <c r="L164" s="80">
        <v>3.4</v>
      </c>
      <c r="M164" s="2">
        <v>4.5</v>
      </c>
    </row>
    <row r="165" spans="1:13" ht="15.75" thickBot="1">
      <c r="A165" s="329" t="s">
        <v>0</v>
      </c>
      <c r="B165" s="75">
        <v>10</v>
      </c>
      <c r="C165" s="75">
        <v>16</v>
      </c>
      <c r="D165" s="21">
        <v>9</v>
      </c>
      <c r="E165" s="326">
        <v>100</v>
      </c>
      <c r="F165" s="75">
        <v>100</v>
      </c>
      <c r="G165" s="21">
        <v>100</v>
      </c>
      <c r="H165" s="326">
        <v>80</v>
      </c>
      <c r="I165" s="75">
        <v>87.5</v>
      </c>
      <c r="J165" s="21">
        <v>88.9</v>
      </c>
      <c r="K165" s="318">
        <v>0</v>
      </c>
      <c r="L165" s="75">
        <v>0</v>
      </c>
      <c r="M165" s="21">
        <v>0</v>
      </c>
    </row>
    <row r="167" spans="1:13">
      <c r="A167" s="274" t="s">
        <v>234</v>
      </c>
    </row>
    <row r="170" spans="1:13" ht="15.75" thickBot="1">
      <c r="B170" s="13" t="s">
        <v>23</v>
      </c>
      <c r="E170" s="13" t="s">
        <v>235</v>
      </c>
      <c r="G170" s="125"/>
      <c r="H170" s="13" t="s">
        <v>236</v>
      </c>
    </row>
    <row r="171" spans="1:13" ht="15.75" thickBot="1">
      <c r="A171" s="331"/>
      <c r="B171" s="259">
        <v>2014</v>
      </c>
      <c r="C171" s="259">
        <v>2015</v>
      </c>
      <c r="D171" s="259">
        <v>2016</v>
      </c>
      <c r="E171" s="259">
        <v>2014</v>
      </c>
      <c r="F171" s="259">
        <v>2015</v>
      </c>
      <c r="G171" s="259">
        <v>2016</v>
      </c>
      <c r="H171" s="259">
        <v>2014</v>
      </c>
      <c r="I171" s="259">
        <v>2015</v>
      </c>
      <c r="J171" s="259">
        <v>2016</v>
      </c>
    </row>
    <row r="172" spans="1:13">
      <c r="A172" s="265"/>
      <c r="B172" s="126"/>
      <c r="C172" s="126"/>
      <c r="D172" s="260"/>
      <c r="E172" s="126"/>
      <c r="F172" s="126"/>
      <c r="G172" s="83"/>
      <c r="H172" s="126"/>
      <c r="I172" s="126"/>
      <c r="J172" s="83"/>
    </row>
    <row r="173" spans="1:13" ht="15.75" thickBot="1">
      <c r="A173" s="272" t="s">
        <v>19</v>
      </c>
      <c r="B173" s="261">
        <v>3097</v>
      </c>
      <c r="C173" s="261">
        <v>2963</v>
      </c>
      <c r="D173" s="261">
        <v>3027</v>
      </c>
      <c r="E173" s="261">
        <v>79224</v>
      </c>
      <c r="F173" s="261">
        <v>79397</v>
      </c>
      <c r="G173" s="261">
        <v>86000</v>
      </c>
      <c r="H173" s="75">
        <v>26</v>
      </c>
      <c r="I173" s="75">
        <v>27</v>
      </c>
      <c r="J173" s="75">
        <v>28</v>
      </c>
    </row>
    <row r="174" spans="1:13">
      <c r="A174" s="265"/>
      <c r="B174" s="126"/>
      <c r="C174" s="126"/>
      <c r="D174" s="327"/>
      <c r="E174" s="327"/>
      <c r="F174" s="126"/>
      <c r="G174" s="262">
        <v>12454</v>
      </c>
      <c r="H174" s="328"/>
      <c r="I174" s="126"/>
      <c r="J174" s="126"/>
    </row>
    <row r="175" spans="1:13">
      <c r="A175" s="273" t="s">
        <v>17</v>
      </c>
      <c r="B175" s="80">
        <v>378</v>
      </c>
      <c r="C175" s="80">
        <v>384</v>
      </c>
      <c r="D175" s="80">
        <v>361</v>
      </c>
      <c r="E175" s="266">
        <v>9357</v>
      </c>
      <c r="F175" s="262">
        <v>10460</v>
      </c>
      <c r="G175" s="262">
        <v>1249</v>
      </c>
      <c r="H175" s="317">
        <v>25</v>
      </c>
      <c r="I175" s="80">
        <v>27</v>
      </c>
      <c r="J175" s="80">
        <v>34</v>
      </c>
    </row>
    <row r="176" spans="1:13">
      <c r="A176" s="273" t="s">
        <v>16</v>
      </c>
      <c r="B176" s="80">
        <v>86</v>
      </c>
      <c r="C176" s="80">
        <v>91</v>
      </c>
      <c r="D176" s="80">
        <v>96</v>
      </c>
      <c r="E176" s="266">
        <v>1149</v>
      </c>
      <c r="F176" s="262">
        <v>1444</v>
      </c>
      <c r="G176" s="80">
        <v>693</v>
      </c>
      <c r="H176" s="317">
        <v>13</v>
      </c>
      <c r="I176" s="80">
        <v>16</v>
      </c>
      <c r="J176" s="80">
        <v>13</v>
      </c>
    </row>
    <row r="177" spans="1:10" ht="22.5">
      <c r="A177" s="273" t="s">
        <v>15</v>
      </c>
      <c r="B177" s="80">
        <v>57</v>
      </c>
      <c r="C177" s="80">
        <v>51</v>
      </c>
      <c r="D177" s="80">
        <v>54</v>
      </c>
      <c r="E177" s="317">
        <v>762</v>
      </c>
      <c r="F177" s="80">
        <v>648</v>
      </c>
      <c r="G177" s="80">
        <v>616</v>
      </c>
      <c r="H177" s="317">
        <v>13</v>
      </c>
      <c r="I177" s="80">
        <v>13</v>
      </c>
      <c r="J177" s="80">
        <v>13</v>
      </c>
    </row>
    <row r="178" spans="1:10">
      <c r="A178" s="273" t="s">
        <v>14</v>
      </c>
      <c r="B178" s="80">
        <v>37</v>
      </c>
      <c r="C178" s="80">
        <v>43</v>
      </c>
      <c r="D178" s="80">
        <v>48</v>
      </c>
      <c r="E178" s="317">
        <v>788</v>
      </c>
      <c r="F178" s="80">
        <v>569</v>
      </c>
      <c r="G178" s="80">
        <v>672</v>
      </c>
      <c r="H178" s="317">
        <v>21</v>
      </c>
      <c r="I178" s="80">
        <v>13</v>
      </c>
      <c r="J178" s="80">
        <v>13</v>
      </c>
    </row>
    <row r="179" spans="1:10">
      <c r="A179" s="273" t="s">
        <v>13</v>
      </c>
      <c r="B179" s="80">
        <v>52</v>
      </c>
      <c r="C179" s="80">
        <v>46</v>
      </c>
      <c r="D179" s="80">
        <v>52</v>
      </c>
      <c r="E179" s="317">
        <v>880</v>
      </c>
      <c r="F179" s="80">
        <v>713</v>
      </c>
      <c r="G179" s="80">
        <v>356</v>
      </c>
      <c r="H179" s="317">
        <v>17</v>
      </c>
      <c r="I179" s="80">
        <v>16</v>
      </c>
      <c r="J179" s="80">
        <v>13</v>
      </c>
    </row>
    <row r="180" spans="1:10">
      <c r="A180" s="273" t="s">
        <v>12</v>
      </c>
      <c r="B180" s="80">
        <v>29</v>
      </c>
      <c r="C180" s="80">
        <v>31</v>
      </c>
      <c r="D180" s="80">
        <v>29</v>
      </c>
      <c r="E180" s="317">
        <v>278</v>
      </c>
      <c r="F180" s="80">
        <v>348</v>
      </c>
      <c r="G180" s="262">
        <v>1502</v>
      </c>
      <c r="H180" s="317">
        <v>10</v>
      </c>
      <c r="I180" s="80">
        <v>11</v>
      </c>
      <c r="J180" s="80">
        <v>12</v>
      </c>
    </row>
    <row r="181" spans="1:10">
      <c r="A181" s="273" t="s">
        <v>11</v>
      </c>
      <c r="B181" s="80">
        <v>122</v>
      </c>
      <c r="C181" s="80">
        <v>112</v>
      </c>
      <c r="D181" s="80">
        <v>124</v>
      </c>
      <c r="E181" s="266">
        <v>1833</v>
      </c>
      <c r="F181" s="262">
        <v>1599</v>
      </c>
      <c r="G181" s="80">
        <v>993</v>
      </c>
      <c r="H181" s="317">
        <v>15</v>
      </c>
      <c r="I181" s="80">
        <v>14</v>
      </c>
      <c r="J181" s="80">
        <v>12</v>
      </c>
    </row>
    <row r="182" spans="1:10" ht="22.5">
      <c r="A182" s="273" t="s">
        <v>10</v>
      </c>
      <c r="B182" s="80">
        <v>60</v>
      </c>
      <c r="C182" s="80">
        <v>60</v>
      </c>
      <c r="D182" s="80">
        <v>66</v>
      </c>
      <c r="E182" s="317">
        <v>908</v>
      </c>
      <c r="F182" s="80">
        <v>986</v>
      </c>
      <c r="G182" s="262">
        <v>24295</v>
      </c>
      <c r="H182" s="317">
        <v>15</v>
      </c>
      <c r="I182" s="80">
        <v>16</v>
      </c>
      <c r="J182" s="80">
        <v>15</v>
      </c>
    </row>
    <row r="183" spans="1:10">
      <c r="A183" s="273" t="s">
        <v>9</v>
      </c>
      <c r="B183" s="80">
        <v>650</v>
      </c>
      <c r="C183" s="80">
        <v>636</v>
      </c>
      <c r="D183" s="80">
        <v>654</v>
      </c>
      <c r="E183" s="266">
        <v>21272</v>
      </c>
      <c r="F183" s="262">
        <v>20503</v>
      </c>
      <c r="G183" s="262">
        <v>7264</v>
      </c>
      <c r="H183" s="317">
        <v>33</v>
      </c>
      <c r="I183" s="80">
        <v>32</v>
      </c>
      <c r="J183" s="80">
        <v>37</v>
      </c>
    </row>
    <row r="184" spans="1:10" ht="22.5">
      <c r="A184" s="273" t="s">
        <v>8</v>
      </c>
      <c r="B184" s="80">
        <v>273</v>
      </c>
      <c r="C184" s="80">
        <v>263</v>
      </c>
      <c r="D184" s="80">
        <v>268</v>
      </c>
      <c r="E184" s="266">
        <v>4935</v>
      </c>
      <c r="F184" s="262">
        <v>5844</v>
      </c>
      <c r="G184" s="80">
        <v>609</v>
      </c>
      <c r="H184" s="317">
        <v>18</v>
      </c>
      <c r="I184" s="80">
        <v>22</v>
      </c>
      <c r="J184" s="80">
        <v>27</v>
      </c>
    </row>
    <row r="185" spans="1:10">
      <c r="A185" s="273" t="s">
        <v>7</v>
      </c>
      <c r="B185" s="80">
        <v>40</v>
      </c>
      <c r="C185" s="80">
        <v>43</v>
      </c>
      <c r="D185" s="80">
        <v>28</v>
      </c>
      <c r="E185" s="317">
        <v>535</v>
      </c>
      <c r="F185" s="80">
        <v>602</v>
      </c>
      <c r="G185" s="262">
        <v>2388</v>
      </c>
      <c r="H185" s="317">
        <v>13</v>
      </c>
      <c r="I185" s="80">
        <v>14</v>
      </c>
      <c r="J185" s="80">
        <v>22</v>
      </c>
    </row>
    <row r="186" spans="1:10">
      <c r="A186" s="273" t="s">
        <v>6</v>
      </c>
      <c r="B186" s="80">
        <v>149</v>
      </c>
      <c r="C186" s="80">
        <v>130</v>
      </c>
      <c r="D186" s="80">
        <v>130</v>
      </c>
      <c r="E186" s="266">
        <v>2604</v>
      </c>
      <c r="F186" s="262">
        <v>2266</v>
      </c>
      <c r="G186" s="262">
        <v>27894</v>
      </c>
      <c r="H186" s="317">
        <v>17</v>
      </c>
      <c r="I186" s="80">
        <v>17</v>
      </c>
      <c r="J186" s="80">
        <v>18</v>
      </c>
    </row>
    <row r="187" spans="1:10" ht="33.75">
      <c r="A187" s="273" t="s">
        <v>5</v>
      </c>
      <c r="B187" s="80">
        <v>940</v>
      </c>
      <c r="C187" s="80">
        <v>867</v>
      </c>
      <c r="D187" s="80">
        <v>898</v>
      </c>
      <c r="E187" s="266">
        <v>29794</v>
      </c>
      <c r="F187" s="262">
        <v>28830</v>
      </c>
      <c r="G187" s="80">
        <v>792</v>
      </c>
      <c r="H187" s="317">
        <v>32</v>
      </c>
      <c r="I187" s="80">
        <v>33</v>
      </c>
      <c r="J187" s="80">
        <v>31</v>
      </c>
    </row>
    <row r="188" spans="1:10" ht="22.5">
      <c r="A188" s="273" t="s">
        <v>4</v>
      </c>
      <c r="B188" s="80">
        <v>46</v>
      </c>
      <c r="C188" s="80">
        <v>42</v>
      </c>
      <c r="D188" s="80">
        <v>40</v>
      </c>
      <c r="E188" s="317">
        <v>604</v>
      </c>
      <c r="F188" s="80">
        <v>826</v>
      </c>
      <c r="G188" s="80">
        <v>870</v>
      </c>
      <c r="H188" s="317">
        <v>13</v>
      </c>
      <c r="I188" s="80">
        <v>20</v>
      </c>
      <c r="J188" s="80">
        <v>20</v>
      </c>
    </row>
    <row r="189" spans="1:10" ht="33.75">
      <c r="A189" s="273" t="s">
        <v>3</v>
      </c>
      <c r="B189" s="80">
        <v>37</v>
      </c>
      <c r="C189" s="80">
        <v>30</v>
      </c>
      <c r="D189" s="80">
        <v>38</v>
      </c>
      <c r="E189" s="317">
        <v>894</v>
      </c>
      <c r="F189" s="262">
        <v>1174</v>
      </c>
      <c r="G189" s="262">
        <v>3134</v>
      </c>
      <c r="H189" s="317">
        <v>24</v>
      </c>
      <c r="I189" s="80">
        <v>39</v>
      </c>
      <c r="J189" s="80">
        <v>23</v>
      </c>
    </row>
    <row r="190" spans="1:10">
      <c r="A190" s="273" t="s">
        <v>2</v>
      </c>
      <c r="B190" s="80">
        <v>120</v>
      </c>
      <c r="C190" s="80">
        <v>116</v>
      </c>
      <c r="D190" s="80">
        <v>124</v>
      </c>
      <c r="E190" s="266">
        <v>2374</v>
      </c>
      <c r="F190" s="262">
        <v>2233</v>
      </c>
      <c r="G190" s="80">
        <v>187</v>
      </c>
      <c r="H190" s="317">
        <v>20</v>
      </c>
      <c r="I190" s="80">
        <v>19</v>
      </c>
      <c r="J190" s="80">
        <v>25</v>
      </c>
    </row>
    <row r="191" spans="1:10">
      <c r="A191" s="273" t="s">
        <v>1</v>
      </c>
      <c r="B191" s="80">
        <v>17</v>
      </c>
      <c r="C191" s="80">
        <v>13</v>
      </c>
      <c r="D191" s="80">
        <v>13</v>
      </c>
      <c r="E191" s="317">
        <v>219</v>
      </c>
      <c r="F191" s="80">
        <v>321</v>
      </c>
      <c r="G191" s="80">
        <v>17</v>
      </c>
      <c r="H191" s="317">
        <v>13</v>
      </c>
      <c r="I191" s="80">
        <v>25</v>
      </c>
      <c r="J191" s="80">
        <v>14</v>
      </c>
    </row>
    <row r="192" spans="1:10">
      <c r="A192" s="273" t="s">
        <v>67</v>
      </c>
      <c r="B192" s="80">
        <v>2</v>
      </c>
      <c r="C192" s="80">
        <v>2</v>
      </c>
      <c r="D192" s="80">
        <v>2</v>
      </c>
      <c r="E192" s="317">
        <v>24</v>
      </c>
      <c r="F192" s="80">
        <v>24</v>
      </c>
      <c r="G192" s="80">
        <v>15</v>
      </c>
      <c r="H192" s="317">
        <v>12</v>
      </c>
      <c r="I192" s="80">
        <v>12</v>
      </c>
      <c r="J192" s="80">
        <v>9</v>
      </c>
    </row>
    <row r="193" spans="1:10">
      <c r="A193" s="273" t="s">
        <v>66</v>
      </c>
      <c r="B193" s="80">
        <v>1</v>
      </c>
      <c r="C193" s="80">
        <v>2</v>
      </c>
      <c r="D193" s="80">
        <v>1</v>
      </c>
      <c r="E193" s="317">
        <v>14</v>
      </c>
      <c r="F193" s="80">
        <v>7</v>
      </c>
      <c r="G193" s="80" t="s">
        <v>63</v>
      </c>
      <c r="H193" s="317">
        <v>14</v>
      </c>
      <c r="I193" s="80">
        <v>4</v>
      </c>
      <c r="J193" s="80">
        <v>15</v>
      </c>
    </row>
    <row r="194" spans="1:10" ht="33.75">
      <c r="A194" s="273" t="s">
        <v>233</v>
      </c>
      <c r="B194" s="80">
        <v>1</v>
      </c>
      <c r="C194" s="80">
        <v>1</v>
      </c>
      <c r="D194" s="80">
        <v>1</v>
      </c>
      <c r="E194" s="317" t="s">
        <v>63</v>
      </c>
      <c r="F194" s="80" t="s">
        <v>63</v>
      </c>
      <c r="G194" s="83"/>
      <c r="H194" s="317" t="s">
        <v>63</v>
      </c>
      <c r="I194" s="80" t="s">
        <v>63</v>
      </c>
      <c r="J194" s="80" t="s">
        <v>63</v>
      </c>
    </row>
  </sheetData>
  <mergeCells count="29">
    <mergeCell ref="M4:M5"/>
    <mergeCell ref="O85:O86"/>
    <mergeCell ref="Q85:Q86"/>
    <mergeCell ref="R85:R86"/>
    <mergeCell ref="D174:E174"/>
    <mergeCell ref="B107:C107"/>
    <mergeCell ref="E107:F107"/>
    <mergeCell ref="H107:I107"/>
    <mergeCell ref="K107:L107"/>
    <mergeCell ref="B85:B86"/>
    <mergeCell ref="C85:C86"/>
    <mergeCell ref="E85:E86"/>
    <mergeCell ref="F85:F86"/>
    <mergeCell ref="H85:H86"/>
    <mergeCell ref="I85:I86"/>
    <mergeCell ref="K85:K86"/>
    <mergeCell ref="H4:H5"/>
    <mergeCell ref="I4:I5"/>
    <mergeCell ref="J4:J5"/>
    <mergeCell ref="L85:L86"/>
    <mergeCell ref="N85:N86"/>
    <mergeCell ref="G4:G5"/>
    <mergeCell ref="K4:K5"/>
    <mergeCell ref="L4:L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03"/>
  <sheetViews>
    <sheetView topLeftCell="A301" workbookViewId="0">
      <selection activeCell="J285" sqref="J285:J303"/>
    </sheetView>
  </sheetViews>
  <sheetFormatPr baseColWidth="10" defaultRowHeight="15"/>
  <cols>
    <col min="1" max="1" width="11.42578125" style="342"/>
    <col min="2" max="10" width="11.42578125" style="96"/>
    <col min="11" max="11" width="11.42578125" style="337"/>
    <col min="12" max="13" width="11.42578125" style="96"/>
    <col min="14" max="14" width="12.5703125" style="96" customWidth="1"/>
    <col min="15" max="16384" width="11.42578125" style="96"/>
  </cols>
  <sheetData>
    <row r="1" spans="1:13">
      <c r="A1" s="341" t="s">
        <v>239</v>
      </c>
    </row>
    <row r="2" spans="1:13" ht="15.75" thickBot="1">
      <c r="B2" s="351" t="s">
        <v>237</v>
      </c>
      <c r="C2" s="351"/>
      <c r="D2" s="351"/>
      <c r="E2" s="351"/>
      <c r="F2" s="351"/>
      <c r="G2" s="351" t="s">
        <v>238</v>
      </c>
      <c r="H2" s="351"/>
      <c r="I2" s="351"/>
      <c r="J2" s="351"/>
      <c r="K2" s="351"/>
    </row>
    <row r="3" spans="1:13" ht="15.75" thickBot="1">
      <c r="B3" s="343">
        <v>2011</v>
      </c>
      <c r="C3" s="343">
        <v>2012</v>
      </c>
      <c r="D3" s="343">
        <v>2013</v>
      </c>
      <c r="E3" s="343">
        <v>2014</v>
      </c>
      <c r="F3" s="343">
        <v>2015</v>
      </c>
      <c r="G3" s="343">
        <v>2016</v>
      </c>
      <c r="H3" s="343">
        <v>2011</v>
      </c>
      <c r="I3" s="343">
        <v>2012</v>
      </c>
      <c r="J3" s="343">
        <v>2013</v>
      </c>
      <c r="K3" s="352">
        <v>2014</v>
      </c>
      <c r="L3" s="343">
        <v>2015</v>
      </c>
      <c r="M3" s="343">
        <v>2016</v>
      </c>
    </row>
    <row r="4" spans="1:13" ht="15.75" thickBot="1">
      <c r="B4" s="343">
        <v>84</v>
      </c>
      <c r="C4" s="343">
        <v>81</v>
      </c>
      <c r="D4" s="343">
        <v>76</v>
      </c>
      <c r="E4" s="343">
        <v>70</v>
      </c>
      <c r="F4" s="343">
        <v>54</v>
      </c>
      <c r="G4" s="343">
        <v>45</v>
      </c>
      <c r="H4" s="344">
        <v>1330</v>
      </c>
      <c r="I4" s="344">
        <v>2191</v>
      </c>
      <c r="J4" s="344">
        <v>1199</v>
      </c>
      <c r="K4" s="353">
        <v>1393</v>
      </c>
      <c r="L4" s="343">
        <v>683</v>
      </c>
      <c r="M4" s="343">
        <v>1243</v>
      </c>
    </row>
    <row r="5" spans="1:13">
      <c r="A5" s="408" t="s">
        <v>17</v>
      </c>
      <c r="B5" s="345">
        <v>7</v>
      </c>
      <c r="C5" s="345">
        <v>7</v>
      </c>
      <c r="D5" s="345">
        <v>10</v>
      </c>
      <c r="E5" s="345">
        <v>7</v>
      </c>
      <c r="F5" s="345">
        <v>4</v>
      </c>
      <c r="G5" s="345" t="s">
        <v>892</v>
      </c>
      <c r="H5" s="345">
        <v>27</v>
      </c>
      <c r="I5" s="345">
        <v>49</v>
      </c>
      <c r="J5" s="345">
        <v>25</v>
      </c>
      <c r="K5" s="354">
        <v>24</v>
      </c>
      <c r="L5" s="345">
        <v>18</v>
      </c>
      <c r="M5" s="345">
        <v>4</v>
      </c>
    </row>
    <row r="6" spans="1:13">
      <c r="A6" s="409" t="s">
        <v>16</v>
      </c>
      <c r="B6" s="174">
        <v>2</v>
      </c>
      <c r="C6" s="174">
        <v>1</v>
      </c>
      <c r="D6" s="174">
        <v>2</v>
      </c>
      <c r="E6" s="174">
        <v>2</v>
      </c>
      <c r="F6" s="174">
        <v>1</v>
      </c>
      <c r="G6" s="174">
        <v>1</v>
      </c>
      <c r="H6" s="174">
        <v>3</v>
      </c>
      <c r="I6" s="174">
        <v>3</v>
      </c>
      <c r="J6" s="174">
        <v>4</v>
      </c>
      <c r="K6" s="355">
        <v>3</v>
      </c>
      <c r="L6" s="174">
        <v>1</v>
      </c>
      <c r="M6" s="174">
        <v>1</v>
      </c>
    </row>
    <row r="7" spans="1:13">
      <c r="A7" s="409" t="s">
        <v>301</v>
      </c>
      <c r="B7" s="174">
        <v>2</v>
      </c>
      <c r="C7" s="174">
        <v>1</v>
      </c>
      <c r="D7" s="174">
        <v>1</v>
      </c>
      <c r="E7" s="174">
        <v>1</v>
      </c>
      <c r="F7" s="174">
        <v>1</v>
      </c>
      <c r="G7" s="174">
        <v>3</v>
      </c>
      <c r="H7" s="174">
        <v>24</v>
      </c>
      <c r="I7" s="174">
        <v>17</v>
      </c>
      <c r="J7" s="174">
        <v>43</v>
      </c>
      <c r="K7" s="355">
        <v>33</v>
      </c>
      <c r="L7" s="174">
        <v>27</v>
      </c>
      <c r="M7" s="174">
        <v>3</v>
      </c>
    </row>
    <row r="8" spans="1:13">
      <c r="A8" s="409" t="s">
        <v>14</v>
      </c>
      <c r="B8" s="174">
        <v>1</v>
      </c>
      <c r="C8" s="174">
        <v>0</v>
      </c>
      <c r="D8" s="174">
        <v>0</v>
      </c>
      <c r="E8" s="174">
        <v>0</v>
      </c>
      <c r="F8" s="174">
        <v>0</v>
      </c>
      <c r="G8" s="174">
        <v>0</v>
      </c>
      <c r="H8" s="174">
        <v>1</v>
      </c>
      <c r="I8" s="174">
        <v>0</v>
      </c>
      <c r="J8" s="174">
        <v>0</v>
      </c>
      <c r="K8" s="355">
        <v>0</v>
      </c>
      <c r="L8" s="174">
        <v>0</v>
      </c>
      <c r="M8" s="174">
        <v>0</v>
      </c>
    </row>
    <row r="9" spans="1:13">
      <c r="A9" s="409" t="s">
        <v>13</v>
      </c>
      <c r="B9" s="174">
        <v>2</v>
      </c>
      <c r="C9" s="174">
        <v>3</v>
      </c>
      <c r="D9" s="174">
        <v>1</v>
      </c>
      <c r="E9" s="174">
        <v>1</v>
      </c>
      <c r="F9" s="174">
        <v>0</v>
      </c>
      <c r="G9" s="174">
        <v>4</v>
      </c>
      <c r="H9" s="174">
        <v>2</v>
      </c>
      <c r="I9" s="174">
        <v>13</v>
      </c>
      <c r="J9" s="174">
        <v>35</v>
      </c>
      <c r="K9" s="355">
        <v>17</v>
      </c>
      <c r="L9" s="174">
        <v>0</v>
      </c>
      <c r="M9" s="174">
        <v>4</v>
      </c>
    </row>
    <row r="10" spans="1:13">
      <c r="A10" s="409" t="s">
        <v>12</v>
      </c>
      <c r="B10" s="174">
        <v>1</v>
      </c>
      <c r="C10" s="174">
        <v>2</v>
      </c>
      <c r="D10" s="174">
        <v>2</v>
      </c>
      <c r="E10" s="174">
        <v>1</v>
      </c>
      <c r="F10" s="174">
        <v>1</v>
      </c>
      <c r="G10" s="174">
        <v>1</v>
      </c>
      <c r="H10" s="174">
        <v>1</v>
      </c>
      <c r="I10" s="174">
        <v>30</v>
      </c>
      <c r="J10" s="174">
        <v>3</v>
      </c>
      <c r="K10" s="355">
        <v>2</v>
      </c>
      <c r="L10" s="174">
        <v>2</v>
      </c>
      <c r="M10" s="174">
        <v>1</v>
      </c>
    </row>
    <row r="11" spans="1:13">
      <c r="A11" s="409" t="s">
        <v>11</v>
      </c>
      <c r="B11" s="174">
        <v>3</v>
      </c>
      <c r="C11" s="174">
        <v>4</v>
      </c>
      <c r="D11" s="174">
        <v>1</v>
      </c>
      <c r="E11" s="174">
        <v>1</v>
      </c>
      <c r="F11" s="174">
        <v>2</v>
      </c>
      <c r="G11" s="174">
        <v>12</v>
      </c>
      <c r="H11" s="174">
        <v>3</v>
      </c>
      <c r="I11" s="174">
        <v>112</v>
      </c>
      <c r="J11" s="174">
        <v>95</v>
      </c>
      <c r="K11" s="355">
        <v>125</v>
      </c>
      <c r="L11" s="174">
        <v>73</v>
      </c>
      <c r="M11" s="174">
        <v>12</v>
      </c>
    </row>
    <row r="12" spans="1:13">
      <c r="A12" s="409" t="s">
        <v>10</v>
      </c>
      <c r="B12" s="174">
        <v>0</v>
      </c>
      <c r="C12" s="174">
        <v>0</v>
      </c>
      <c r="D12" s="174">
        <v>2</v>
      </c>
      <c r="E12" s="174">
        <v>0</v>
      </c>
      <c r="F12" s="174">
        <v>0</v>
      </c>
      <c r="G12" s="174">
        <v>0</v>
      </c>
      <c r="H12" s="174">
        <v>0</v>
      </c>
      <c r="I12" s="174">
        <v>0</v>
      </c>
      <c r="J12" s="174">
        <v>4</v>
      </c>
      <c r="K12" s="355">
        <v>0</v>
      </c>
      <c r="L12" s="174">
        <v>0</v>
      </c>
      <c r="M12" s="174">
        <v>0</v>
      </c>
    </row>
    <row r="13" spans="1:13">
      <c r="A13" s="409" t="s">
        <v>9</v>
      </c>
      <c r="B13" s="174">
        <v>11</v>
      </c>
      <c r="C13" s="174">
        <v>11</v>
      </c>
      <c r="D13" s="174">
        <v>8</v>
      </c>
      <c r="E13" s="174">
        <v>12</v>
      </c>
      <c r="F13" s="174">
        <v>9</v>
      </c>
      <c r="G13" s="174">
        <v>294</v>
      </c>
      <c r="H13" s="174">
        <v>678</v>
      </c>
      <c r="I13" s="174">
        <v>451</v>
      </c>
      <c r="J13" s="174">
        <v>97</v>
      </c>
      <c r="K13" s="355">
        <v>207</v>
      </c>
      <c r="L13" s="174">
        <v>157</v>
      </c>
      <c r="M13" s="174">
        <v>294</v>
      </c>
    </row>
    <row r="14" spans="1:13">
      <c r="A14" s="409" t="s">
        <v>8</v>
      </c>
      <c r="B14" s="174">
        <v>15</v>
      </c>
      <c r="C14" s="174">
        <v>15</v>
      </c>
      <c r="D14" s="174">
        <v>14</v>
      </c>
      <c r="E14" s="174">
        <v>14</v>
      </c>
      <c r="F14" s="174">
        <v>11</v>
      </c>
      <c r="G14" s="174">
        <v>81</v>
      </c>
      <c r="H14" s="174">
        <v>301</v>
      </c>
      <c r="I14" s="174">
        <v>310</v>
      </c>
      <c r="J14" s="174">
        <v>197</v>
      </c>
      <c r="K14" s="355">
        <v>199</v>
      </c>
      <c r="L14" s="174">
        <v>116</v>
      </c>
      <c r="M14" s="174">
        <v>81</v>
      </c>
    </row>
    <row r="15" spans="1:13">
      <c r="A15" s="409" t="s">
        <v>7</v>
      </c>
      <c r="B15" s="174">
        <v>0</v>
      </c>
      <c r="C15" s="174">
        <v>0</v>
      </c>
      <c r="D15" s="174">
        <v>0</v>
      </c>
      <c r="E15" s="174">
        <v>0</v>
      </c>
      <c r="F15" s="174">
        <v>0</v>
      </c>
      <c r="G15" s="174">
        <v>1</v>
      </c>
      <c r="H15" s="174">
        <v>0</v>
      </c>
      <c r="I15" s="174">
        <v>0</v>
      </c>
      <c r="J15" s="174">
        <v>0</v>
      </c>
      <c r="K15" s="355">
        <v>0</v>
      </c>
      <c r="L15" s="174">
        <v>0</v>
      </c>
      <c r="M15" s="174">
        <v>1</v>
      </c>
    </row>
    <row r="16" spans="1:13">
      <c r="A16" s="409" t="s">
        <v>6</v>
      </c>
      <c r="B16" s="174">
        <v>7</v>
      </c>
      <c r="C16" s="174">
        <v>8</v>
      </c>
      <c r="D16" s="174">
        <v>5</v>
      </c>
      <c r="E16" s="174">
        <v>3</v>
      </c>
      <c r="F16" s="174">
        <v>5</v>
      </c>
      <c r="G16" s="174">
        <v>5</v>
      </c>
      <c r="H16" s="174">
        <v>14</v>
      </c>
      <c r="I16" s="174">
        <v>24</v>
      </c>
      <c r="J16" s="174">
        <v>10</v>
      </c>
      <c r="K16" s="355">
        <v>12</v>
      </c>
      <c r="L16" s="174">
        <v>8</v>
      </c>
      <c r="M16" s="174">
        <v>5</v>
      </c>
    </row>
    <row r="17" spans="1:13">
      <c r="A17" s="409" t="s">
        <v>5</v>
      </c>
      <c r="B17" s="174">
        <v>27</v>
      </c>
      <c r="C17" s="174">
        <v>20</v>
      </c>
      <c r="D17" s="174">
        <v>22</v>
      </c>
      <c r="E17" s="174">
        <v>21</v>
      </c>
      <c r="F17" s="174">
        <v>16</v>
      </c>
      <c r="G17" s="174">
        <v>807</v>
      </c>
      <c r="H17" s="174">
        <v>214</v>
      </c>
      <c r="I17" s="232">
        <v>1152</v>
      </c>
      <c r="J17" s="174">
        <v>617</v>
      </c>
      <c r="K17" s="355">
        <v>702</v>
      </c>
      <c r="L17" s="174">
        <v>220</v>
      </c>
      <c r="M17" s="174">
        <v>807</v>
      </c>
    </row>
    <row r="18" spans="1:13">
      <c r="A18" s="409" t="s">
        <v>4</v>
      </c>
      <c r="B18" s="174">
        <v>0</v>
      </c>
      <c r="C18" s="174">
        <v>1</v>
      </c>
      <c r="D18" s="174">
        <v>1</v>
      </c>
      <c r="E18" s="174">
        <v>1</v>
      </c>
      <c r="F18" s="174">
        <v>1</v>
      </c>
      <c r="G18" s="174">
        <v>3</v>
      </c>
      <c r="H18" s="174">
        <v>0</v>
      </c>
      <c r="I18" s="174">
        <v>1</v>
      </c>
      <c r="J18" s="174">
        <v>31</v>
      </c>
      <c r="K18" s="355">
        <v>6</v>
      </c>
      <c r="L18" s="174">
        <v>2</v>
      </c>
      <c r="M18" s="174">
        <v>3</v>
      </c>
    </row>
    <row r="19" spans="1:13">
      <c r="A19" s="409" t="s">
        <v>3</v>
      </c>
      <c r="B19" s="174">
        <v>0</v>
      </c>
      <c r="C19" s="174">
        <v>1</v>
      </c>
      <c r="D19" s="174">
        <v>1</v>
      </c>
      <c r="E19" s="174">
        <v>0</v>
      </c>
      <c r="F19" s="174">
        <v>0</v>
      </c>
      <c r="G19" s="174">
        <v>1</v>
      </c>
      <c r="H19" s="174">
        <v>0</v>
      </c>
      <c r="I19" s="174">
        <v>3</v>
      </c>
      <c r="J19" s="174">
        <v>1</v>
      </c>
      <c r="K19" s="355">
        <v>0</v>
      </c>
      <c r="L19" s="174">
        <v>0</v>
      </c>
      <c r="M19" s="174">
        <v>1</v>
      </c>
    </row>
    <row r="20" spans="1:13">
      <c r="A20" s="409" t="s">
        <v>2</v>
      </c>
      <c r="B20" s="174">
        <v>5</v>
      </c>
      <c r="C20" s="174">
        <v>6</v>
      </c>
      <c r="D20" s="174">
        <v>5</v>
      </c>
      <c r="E20" s="174">
        <v>5</v>
      </c>
      <c r="F20" s="174">
        <v>2</v>
      </c>
      <c r="G20" s="174">
        <v>25</v>
      </c>
      <c r="H20" s="174">
        <v>55</v>
      </c>
      <c r="I20" s="174">
        <v>21</v>
      </c>
      <c r="J20" s="174">
        <v>32</v>
      </c>
      <c r="K20" s="355">
        <v>60</v>
      </c>
      <c r="L20" s="174">
        <v>54</v>
      </c>
      <c r="M20" s="174">
        <v>25</v>
      </c>
    </row>
    <row r="21" spans="1:13">
      <c r="A21" s="409" t="s">
        <v>1</v>
      </c>
      <c r="B21" s="174">
        <v>1</v>
      </c>
      <c r="C21" s="174">
        <v>1</v>
      </c>
      <c r="D21" s="174">
        <v>1</v>
      </c>
      <c r="E21" s="174">
        <v>1</v>
      </c>
      <c r="F21" s="174">
        <v>1</v>
      </c>
      <c r="G21" s="174">
        <v>1</v>
      </c>
      <c r="H21" s="174">
        <v>7</v>
      </c>
      <c r="I21" s="174">
        <v>5</v>
      </c>
      <c r="J21" s="174">
        <v>5</v>
      </c>
      <c r="K21" s="355">
        <v>3</v>
      </c>
      <c r="L21" s="174">
        <v>5</v>
      </c>
      <c r="M21" s="174">
        <v>1</v>
      </c>
    </row>
    <row r="22" spans="1:13">
      <c r="A22" s="409" t="s">
        <v>67</v>
      </c>
      <c r="B22" s="174">
        <v>0</v>
      </c>
      <c r="C22" s="174">
        <v>0</v>
      </c>
      <c r="D22" s="174">
        <v>0</v>
      </c>
      <c r="E22" s="174">
        <v>0</v>
      </c>
      <c r="F22" s="174">
        <v>0</v>
      </c>
      <c r="G22" s="174">
        <v>0</v>
      </c>
      <c r="H22" s="174">
        <v>0</v>
      </c>
      <c r="I22" s="174">
        <v>0</v>
      </c>
      <c r="J22" s="174">
        <v>0</v>
      </c>
      <c r="K22" s="355">
        <v>0</v>
      </c>
      <c r="L22" s="174">
        <v>0</v>
      </c>
      <c r="M22" s="174">
        <v>0</v>
      </c>
    </row>
    <row r="23" spans="1:13" ht="15.75" thickBot="1">
      <c r="A23" s="410" t="s">
        <v>66</v>
      </c>
      <c r="B23" s="347">
        <v>0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7">
        <v>0</v>
      </c>
      <c r="J23" s="347">
        <v>0</v>
      </c>
      <c r="K23" s="356">
        <v>0</v>
      </c>
      <c r="L23" s="347">
        <v>0</v>
      </c>
      <c r="M23" s="347">
        <v>0</v>
      </c>
    </row>
    <row r="25" spans="1:13" s="129" customFormat="1">
      <c r="A25" s="411" t="s">
        <v>240</v>
      </c>
      <c r="K25" s="338"/>
    </row>
    <row r="26" spans="1:13" ht="15.75" thickBot="1">
      <c r="B26" s="96" t="s">
        <v>80</v>
      </c>
      <c r="H26" s="96" t="s">
        <v>241</v>
      </c>
    </row>
    <row r="27" spans="1:13" ht="15.75" thickBot="1">
      <c r="A27" s="410"/>
      <c r="B27" s="343">
        <v>2011</v>
      </c>
      <c r="C27" s="343">
        <v>2012</v>
      </c>
      <c r="D27" s="343">
        <v>2013</v>
      </c>
      <c r="E27" s="343">
        <v>2014</v>
      </c>
      <c r="F27" s="343">
        <v>2015</v>
      </c>
      <c r="G27" s="343">
        <v>2016</v>
      </c>
      <c r="H27" s="343">
        <v>2011</v>
      </c>
      <c r="I27" s="343">
        <v>2012</v>
      </c>
      <c r="J27" s="343">
        <v>2013</v>
      </c>
      <c r="K27" s="352">
        <v>2014</v>
      </c>
      <c r="L27" s="343">
        <v>2015</v>
      </c>
    </row>
    <row r="28" spans="1:13">
      <c r="A28" s="412"/>
      <c r="B28" s="358"/>
      <c r="C28" s="358"/>
      <c r="D28" s="358"/>
      <c r="E28" s="358"/>
      <c r="F28" s="358"/>
      <c r="G28" s="345"/>
      <c r="H28" s="358"/>
      <c r="I28" s="358"/>
      <c r="J28" s="358"/>
      <c r="K28" s="357"/>
      <c r="L28" s="358"/>
    </row>
    <row r="29" spans="1:13" ht="15.75" thickBot="1">
      <c r="A29" s="413" t="s">
        <v>19</v>
      </c>
      <c r="B29" s="348">
        <v>1621</v>
      </c>
      <c r="C29" s="348">
        <v>1605</v>
      </c>
      <c r="D29" s="348">
        <v>1490</v>
      </c>
      <c r="E29" s="348">
        <v>1546</v>
      </c>
      <c r="F29" s="348">
        <v>1569</v>
      </c>
      <c r="G29" s="347"/>
      <c r="H29" s="347">
        <v>3.5</v>
      </c>
      <c r="I29" s="347">
        <v>3.4</v>
      </c>
      <c r="J29" s="347">
        <v>3.2</v>
      </c>
      <c r="K29" s="356">
        <v>3.3</v>
      </c>
      <c r="L29" s="347">
        <v>3.4</v>
      </c>
    </row>
    <row r="30" spans="1:13">
      <c r="A30" s="412"/>
      <c r="B30" s="358"/>
      <c r="C30" s="358"/>
      <c r="D30" s="358"/>
      <c r="E30" s="358"/>
      <c r="F30" s="358"/>
      <c r="G30" s="358"/>
      <c r="H30" s="360"/>
      <c r="I30" s="358"/>
      <c r="J30" s="358"/>
      <c r="K30" s="357"/>
      <c r="L30" s="358"/>
    </row>
    <row r="31" spans="1:13">
      <c r="A31" s="409" t="s">
        <v>17</v>
      </c>
      <c r="B31" s="174">
        <v>218</v>
      </c>
      <c r="C31" s="174">
        <v>216</v>
      </c>
      <c r="D31" s="174">
        <v>178</v>
      </c>
      <c r="E31" s="174">
        <v>201</v>
      </c>
      <c r="F31" s="174">
        <v>194</v>
      </c>
      <c r="G31" s="174">
        <v>207</v>
      </c>
      <c r="H31" s="174">
        <v>2.6</v>
      </c>
      <c r="I31" s="174">
        <v>2.6</v>
      </c>
      <c r="J31" s="174">
        <v>2.1</v>
      </c>
      <c r="K31" s="355">
        <v>2.4</v>
      </c>
      <c r="L31" s="174">
        <v>2.2999999999999998</v>
      </c>
    </row>
    <row r="32" spans="1:13">
      <c r="A32" s="409" t="s">
        <v>16</v>
      </c>
      <c r="B32" s="174">
        <v>32</v>
      </c>
      <c r="C32" s="174">
        <v>32</v>
      </c>
      <c r="D32" s="174">
        <v>32</v>
      </c>
      <c r="E32" s="174">
        <v>33</v>
      </c>
      <c r="F32" s="174">
        <v>35</v>
      </c>
      <c r="G32" s="174">
        <v>37</v>
      </c>
      <c r="H32" s="174">
        <v>2.4</v>
      </c>
      <c r="I32" s="174">
        <v>2.4</v>
      </c>
      <c r="J32" s="174">
        <v>2.4</v>
      </c>
      <c r="K32" s="355">
        <v>2.5</v>
      </c>
      <c r="L32" s="174">
        <v>2.6</v>
      </c>
    </row>
    <row r="33" spans="1:12">
      <c r="A33" s="409" t="s">
        <v>15</v>
      </c>
      <c r="B33" s="174">
        <v>32</v>
      </c>
      <c r="C33" s="174">
        <v>31</v>
      </c>
      <c r="D33" s="174">
        <v>31</v>
      </c>
      <c r="E33" s="174">
        <v>32</v>
      </c>
      <c r="F33" s="174">
        <v>31</v>
      </c>
      <c r="G33" s="174">
        <v>31</v>
      </c>
      <c r="H33" s="174">
        <v>3</v>
      </c>
      <c r="I33" s="174">
        <v>2.9</v>
      </c>
      <c r="J33" s="174">
        <v>2.9</v>
      </c>
      <c r="K33" s="355">
        <v>3</v>
      </c>
      <c r="L33" s="174">
        <v>3</v>
      </c>
    </row>
    <row r="34" spans="1:12">
      <c r="A34" s="409" t="s">
        <v>14</v>
      </c>
      <c r="B34" s="174">
        <v>56</v>
      </c>
      <c r="C34" s="174">
        <v>54</v>
      </c>
      <c r="D34" s="174">
        <v>54</v>
      </c>
      <c r="E34" s="174">
        <v>52</v>
      </c>
      <c r="F34" s="174">
        <v>52</v>
      </c>
      <c r="G34" s="174">
        <v>54</v>
      </c>
      <c r="H34" s="174">
        <v>5.0999999999999996</v>
      </c>
      <c r="I34" s="174">
        <v>4.9000000000000004</v>
      </c>
      <c r="J34" s="174">
        <v>4.9000000000000004</v>
      </c>
      <c r="K34" s="355">
        <v>4.7</v>
      </c>
      <c r="L34" s="174">
        <v>4.5999999999999996</v>
      </c>
    </row>
    <row r="35" spans="1:12">
      <c r="A35" s="409" t="s">
        <v>13</v>
      </c>
      <c r="B35" s="174">
        <v>46</v>
      </c>
      <c r="C35" s="174">
        <v>49</v>
      </c>
      <c r="D35" s="174">
        <v>38</v>
      </c>
      <c r="E35" s="174">
        <v>42</v>
      </c>
      <c r="F35" s="174">
        <v>52</v>
      </c>
      <c r="G35" s="174">
        <v>55</v>
      </c>
      <c r="H35" s="174">
        <v>2.2000000000000002</v>
      </c>
      <c r="I35" s="174">
        <v>2.2999999999999998</v>
      </c>
      <c r="J35" s="174">
        <v>1.8</v>
      </c>
      <c r="K35" s="355">
        <v>2</v>
      </c>
      <c r="L35" s="174">
        <v>2.4</v>
      </c>
    </row>
    <row r="36" spans="1:12">
      <c r="A36" s="409" t="s">
        <v>12</v>
      </c>
      <c r="B36" s="174">
        <v>14</v>
      </c>
      <c r="C36" s="174">
        <v>14</v>
      </c>
      <c r="D36" s="174">
        <v>14</v>
      </c>
      <c r="E36" s="174">
        <v>14</v>
      </c>
      <c r="F36" s="174">
        <v>18</v>
      </c>
      <c r="G36" s="174">
        <v>18</v>
      </c>
      <c r="H36" s="174">
        <v>2.4</v>
      </c>
      <c r="I36" s="174">
        <v>2.4</v>
      </c>
      <c r="J36" s="174">
        <v>2.4</v>
      </c>
      <c r="K36" s="355">
        <v>2.4</v>
      </c>
      <c r="L36" s="174">
        <v>3.1</v>
      </c>
    </row>
    <row r="37" spans="1:12">
      <c r="A37" s="409" t="s">
        <v>11</v>
      </c>
      <c r="B37" s="174">
        <v>77</v>
      </c>
      <c r="C37" s="174">
        <v>79</v>
      </c>
      <c r="D37" s="174">
        <v>69</v>
      </c>
      <c r="E37" s="174">
        <v>74</v>
      </c>
      <c r="F37" s="174">
        <v>72</v>
      </c>
      <c r="G37" s="174">
        <v>72</v>
      </c>
      <c r="H37" s="174">
        <v>3</v>
      </c>
      <c r="I37" s="174">
        <v>3.1</v>
      </c>
      <c r="J37" s="174">
        <v>2.7</v>
      </c>
      <c r="K37" s="355">
        <v>3</v>
      </c>
      <c r="L37" s="174">
        <v>2.9</v>
      </c>
    </row>
    <row r="38" spans="1:12">
      <c r="A38" s="409" t="s">
        <v>10</v>
      </c>
      <c r="B38" s="174">
        <v>73</v>
      </c>
      <c r="C38" s="174">
        <v>70</v>
      </c>
      <c r="D38" s="174">
        <v>63</v>
      </c>
      <c r="E38" s="174">
        <v>65</v>
      </c>
      <c r="F38" s="174">
        <v>62</v>
      </c>
      <c r="G38" s="174">
        <v>67</v>
      </c>
      <c r="H38" s="174">
        <v>3.5</v>
      </c>
      <c r="I38" s="174">
        <v>3.3</v>
      </c>
      <c r="J38" s="174">
        <v>3</v>
      </c>
      <c r="K38" s="355">
        <v>3.1</v>
      </c>
      <c r="L38" s="174">
        <v>3</v>
      </c>
    </row>
    <row r="39" spans="1:12">
      <c r="A39" s="409" t="s">
        <v>9</v>
      </c>
      <c r="B39" s="174">
        <v>398</v>
      </c>
      <c r="C39" s="174">
        <v>386</v>
      </c>
      <c r="D39" s="174">
        <v>377</v>
      </c>
      <c r="E39" s="174">
        <v>377</v>
      </c>
      <c r="F39" s="174">
        <v>381</v>
      </c>
      <c r="G39" s="174">
        <v>386</v>
      </c>
      <c r="H39" s="174">
        <v>5.3</v>
      </c>
      <c r="I39" s="174">
        <v>5.0999999999999996</v>
      </c>
      <c r="J39" s="174">
        <v>5</v>
      </c>
      <c r="K39" s="355">
        <v>5.0999999999999996</v>
      </c>
      <c r="L39" s="174">
        <v>5.2</v>
      </c>
    </row>
    <row r="40" spans="1:12">
      <c r="A40" s="409" t="s">
        <v>8</v>
      </c>
      <c r="B40" s="174">
        <v>149</v>
      </c>
      <c r="C40" s="174">
        <v>147</v>
      </c>
      <c r="D40" s="174">
        <v>139</v>
      </c>
      <c r="E40" s="174">
        <v>142</v>
      </c>
      <c r="F40" s="174">
        <v>135</v>
      </c>
      <c r="G40" s="174">
        <v>138</v>
      </c>
      <c r="H40" s="174">
        <v>3</v>
      </c>
      <c r="I40" s="174">
        <v>2.9</v>
      </c>
      <c r="J40" s="174">
        <v>2.8</v>
      </c>
      <c r="K40" s="355">
        <v>2.9</v>
      </c>
      <c r="L40" s="174">
        <v>2.7</v>
      </c>
    </row>
    <row r="41" spans="1:12">
      <c r="A41" s="409" t="s">
        <v>7</v>
      </c>
      <c r="B41" s="174">
        <v>43</v>
      </c>
      <c r="C41" s="174">
        <v>43</v>
      </c>
      <c r="D41" s="174">
        <v>33</v>
      </c>
      <c r="E41" s="174">
        <v>41</v>
      </c>
      <c r="F41" s="174">
        <v>37</v>
      </c>
      <c r="G41" s="174">
        <v>38</v>
      </c>
      <c r="H41" s="174">
        <v>3.9</v>
      </c>
      <c r="I41" s="174">
        <v>3.9</v>
      </c>
      <c r="J41" s="174">
        <v>3</v>
      </c>
      <c r="K41" s="355">
        <v>3.7</v>
      </c>
      <c r="L41" s="174">
        <v>3.4</v>
      </c>
    </row>
    <row r="42" spans="1:12">
      <c r="A42" s="409" t="s">
        <v>6</v>
      </c>
      <c r="B42" s="174">
        <v>89</v>
      </c>
      <c r="C42" s="174">
        <v>90</v>
      </c>
      <c r="D42" s="174">
        <v>86</v>
      </c>
      <c r="E42" s="174">
        <v>87</v>
      </c>
      <c r="F42" s="174">
        <v>83</v>
      </c>
      <c r="G42" s="174">
        <v>91</v>
      </c>
      <c r="H42" s="174">
        <v>3.2</v>
      </c>
      <c r="I42" s="174">
        <v>3.2</v>
      </c>
      <c r="J42" s="174">
        <v>3.1</v>
      </c>
      <c r="K42" s="355">
        <v>3.2</v>
      </c>
      <c r="L42" s="174">
        <v>3</v>
      </c>
    </row>
    <row r="43" spans="1:12">
      <c r="A43" s="409" t="s">
        <v>5</v>
      </c>
      <c r="B43" s="174">
        <v>248</v>
      </c>
      <c r="C43" s="174">
        <v>250</v>
      </c>
      <c r="D43" s="174">
        <v>240</v>
      </c>
      <c r="E43" s="174">
        <v>243</v>
      </c>
      <c r="F43" s="174">
        <v>270</v>
      </c>
      <c r="G43" s="174">
        <v>279</v>
      </c>
      <c r="H43" s="174">
        <v>3.9</v>
      </c>
      <c r="I43" s="174">
        <v>3.9</v>
      </c>
      <c r="J43" s="174">
        <v>3.7</v>
      </c>
      <c r="K43" s="355">
        <v>3.8</v>
      </c>
      <c r="L43" s="174">
        <v>4.2</v>
      </c>
    </row>
    <row r="44" spans="1:12">
      <c r="A44" s="409" t="s">
        <v>4</v>
      </c>
      <c r="B44" s="174">
        <v>43</v>
      </c>
      <c r="C44" s="174">
        <v>43</v>
      </c>
      <c r="D44" s="174">
        <v>41</v>
      </c>
      <c r="E44" s="174">
        <v>43</v>
      </c>
      <c r="F44" s="174">
        <v>47</v>
      </c>
      <c r="G44" s="174">
        <v>47</v>
      </c>
      <c r="H44" s="174">
        <v>2.9</v>
      </c>
      <c r="I44" s="174">
        <v>2.9</v>
      </c>
      <c r="J44" s="174">
        <v>2.8</v>
      </c>
      <c r="K44" s="355">
        <v>2.9</v>
      </c>
      <c r="L44" s="174">
        <v>3.2</v>
      </c>
    </row>
    <row r="45" spans="1:12">
      <c r="A45" s="409" t="s">
        <v>3</v>
      </c>
      <c r="B45" s="174">
        <v>19</v>
      </c>
      <c r="C45" s="174">
        <v>19</v>
      </c>
      <c r="D45" s="174">
        <v>20</v>
      </c>
      <c r="E45" s="174">
        <v>19</v>
      </c>
      <c r="F45" s="174">
        <v>23</v>
      </c>
      <c r="G45" s="174">
        <v>27</v>
      </c>
      <c r="H45" s="174">
        <v>3</v>
      </c>
      <c r="I45" s="174">
        <v>3</v>
      </c>
      <c r="J45" s="174">
        <v>3.1</v>
      </c>
      <c r="K45" s="355">
        <v>3</v>
      </c>
      <c r="L45" s="174">
        <v>3.6</v>
      </c>
    </row>
    <row r="46" spans="1:12">
      <c r="A46" s="409" t="s">
        <v>2</v>
      </c>
      <c r="B46" s="174">
        <v>77</v>
      </c>
      <c r="C46" s="174">
        <v>75</v>
      </c>
      <c r="D46" s="174">
        <v>68</v>
      </c>
      <c r="E46" s="174">
        <v>74</v>
      </c>
      <c r="F46" s="174">
        <v>68</v>
      </c>
      <c r="G46" s="174">
        <v>72</v>
      </c>
      <c r="H46" s="174">
        <v>3.5</v>
      </c>
      <c r="I46" s="174">
        <v>3.4</v>
      </c>
      <c r="J46" s="174">
        <v>3.1</v>
      </c>
      <c r="K46" s="355">
        <v>3.4</v>
      </c>
      <c r="L46" s="174">
        <v>3.1</v>
      </c>
    </row>
    <row r="47" spans="1:12">
      <c r="A47" s="409" t="s">
        <v>1</v>
      </c>
      <c r="B47" s="174">
        <v>7</v>
      </c>
      <c r="C47" s="174">
        <v>7</v>
      </c>
      <c r="D47" s="174">
        <v>7</v>
      </c>
      <c r="E47" s="174">
        <v>7</v>
      </c>
      <c r="F47" s="174">
        <v>8</v>
      </c>
      <c r="G47" s="174">
        <v>9</v>
      </c>
      <c r="H47" s="174">
        <v>2.2000000000000002</v>
      </c>
      <c r="I47" s="174">
        <v>2.2000000000000002</v>
      </c>
      <c r="J47" s="174">
        <v>2.2000000000000002</v>
      </c>
      <c r="K47" s="355">
        <v>2.2000000000000002</v>
      </c>
      <c r="L47" s="174">
        <v>2.6</v>
      </c>
    </row>
    <row r="48" spans="1:12">
      <c r="A48" s="409" t="s">
        <v>67</v>
      </c>
      <c r="B48" s="174">
        <v>0</v>
      </c>
      <c r="C48" s="174">
        <v>0</v>
      </c>
      <c r="D48" s="174">
        <v>0</v>
      </c>
      <c r="E48" s="174">
        <v>0</v>
      </c>
      <c r="F48" s="174">
        <v>1</v>
      </c>
      <c r="G48" s="174">
        <v>1</v>
      </c>
      <c r="H48" s="174">
        <v>0</v>
      </c>
      <c r="I48" s="174">
        <v>0</v>
      </c>
      <c r="J48" s="174">
        <v>0</v>
      </c>
      <c r="K48" s="355">
        <v>0</v>
      </c>
      <c r="L48" s="174">
        <v>1.2</v>
      </c>
    </row>
    <row r="49" spans="1:19">
      <c r="E49" s="96" t="s">
        <v>326</v>
      </c>
      <c r="G49" s="174">
        <v>1</v>
      </c>
    </row>
    <row r="50" spans="1:19">
      <c r="A50" s="341" t="s">
        <v>246</v>
      </c>
      <c r="K50" s="338" t="s">
        <v>891</v>
      </c>
    </row>
    <row r="51" spans="1:19">
      <c r="B51" s="361" t="s">
        <v>43</v>
      </c>
      <c r="C51" s="361"/>
      <c r="D51" s="361"/>
      <c r="E51" s="361"/>
      <c r="F51" s="361" t="s">
        <v>30</v>
      </c>
      <c r="G51" s="361"/>
      <c r="H51" s="361"/>
      <c r="I51" s="361"/>
      <c r="L51" s="361" t="s">
        <v>43</v>
      </c>
      <c r="M51" s="361"/>
      <c r="N51" s="361"/>
      <c r="O51" s="361"/>
      <c r="P51" s="361" t="s">
        <v>30</v>
      </c>
      <c r="Q51" s="361"/>
      <c r="R51" s="361"/>
      <c r="S51" s="361"/>
    </row>
    <row r="52" spans="1:19">
      <c r="B52" s="96" t="s">
        <v>23</v>
      </c>
      <c r="C52" s="96" t="s">
        <v>242</v>
      </c>
      <c r="D52" s="96" t="s">
        <v>243</v>
      </c>
      <c r="E52" s="96" t="s">
        <v>245</v>
      </c>
      <c r="F52" s="96" t="s">
        <v>23</v>
      </c>
      <c r="G52" s="96" t="s">
        <v>242</v>
      </c>
      <c r="H52" s="96" t="s">
        <v>243</v>
      </c>
      <c r="I52" s="96" t="s">
        <v>245</v>
      </c>
      <c r="L52" s="96" t="s">
        <v>23</v>
      </c>
      <c r="M52" s="96" t="s">
        <v>242</v>
      </c>
      <c r="N52" s="96" t="s">
        <v>243</v>
      </c>
      <c r="O52" s="96" t="s">
        <v>245</v>
      </c>
      <c r="P52" s="96" t="s">
        <v>23</v>
      </c>
      <c r="Q52" s="96" t="s">
        <v>242</v>
      </c>
      <c r="R52" s="96" t="s">
        <v>243</v>
      </c>
      <c r="S52" s="96" t="s">
        <v>245</v>
      </c>
    </row>
    <row r="53" spans="1:19" ht="15.75" thickBot="1">
      <c r="A53" s="413" t="s">
        <v>19</v>
      </c>
      <c r="B53" s="348">
        <v>1569</v>
      </c>
      <c r="C53" s="348">
        <v>1124</v>
      </c>
      <c r="D53" s="347">
        <v>433</v>
      </c>
      <c r="E53" s="347">
        <v>12</v>
      </c>
      <c r="F53" s="347">
        <v>100</v>
      </c>
      <c r="G53" s="347">
        <v>71.599999999999994</v>
      </c>
      <c r="H53" s="347">
        <v>27.6</v>
      </c>
      <c r="I53" s="347">
        <v>0.8</v>
      </c>
      <c r="K53" s="359" t="s">
        <v>19</v>
      </c>
      <c r="L53" s="348">
        <v>1630</v>
      </c>
      <c r="M53" s="348">
        <v>1170</v>
      </c>
      <c r="N53" s="347">
        <v>453</v>
      </c>
      <c r="O53" s="347">
        <v>7</v>
      </c>
      <c r="P53" s="347">
        <v>100</v>
      </c>
      <c r="Q53" s="347">
        <v>71.8</v>
      </c>
      <c r="R53" s="347">
        <v>27.8</v>
      </c>
      <c r="S53" s="347">
        <v>0.4</v>
      </c>
    </row>
    <row r="54" spans="1:19">
      <c r="A54" s="412"/>
      <c r="B54" s="358"/>
      <c r="C54" s="358"/>
      <c r="D54" s="358"/>
      <c r="E54" s="358"/>
      <c r="F54" s="358"/>
      <c r="G54" s="358"/>
      <c r="H54" s="358"/>
      <c r="I54" s="358"/>
      <c r="K54" s="357"/>
      <c r="L54" s="358"/>
      <c r="M54" s="358"/>
      <c r="N54" s="358"/>
      <c r="O54" s="358"/>
      <c r="P54" s="358"/>
      <c r="Q54" s="358"/>
      <c r="R54" s="358"/>
      <c r="S54" s="358"/>
    </row>
    <row r="55" spans="1:19">
      <c r="A55" s="409" t="s">
        <v>17</v>
      </c>
      <c r="B55" s="174">
        <v>194</v>
      </c>
      <c r="C55" s="174">
        <v>155</v>
      </c>
      <c r="D55" s="174">
        <v>38</v>
      </c>
      <c r="E55" s="174">
        <v>1</v>
      </c>
      <c r="F55" s="174">
        <v>100</v>
      </c>
      <c r="G55" s="174">
        <v>79.900000000000006</v>
      </c>
      <c r="H55" s="174">
        <v>19.600000000000001</v>
      </c>
      <c r="I55" s="174">
        <v>0.5</v>
      </c>
      <c r="K55" s="346" t="s">
        <v>17</v>
      </c>
      <c r="L55" s="174">
        <v>207</v>
      </c>
      <c r="M55" s="174">
        <v>167</v>
      </c>
      <c r="N55" s="174">
        <v>40</v>
      </c>
      <c r="O55" s="174">
        <v>0</v>
      </c>
      <c r="P55" s="174">
        <v>100</v>
      </c>
      <c r="Q55" s="174">
        <v>80.7</v>
      </c>
      <c r="R55" s="174">
        <v>19.3</v>
      </c>
      <c r="S55" s="174">
        <v>0</v>
      </c>
    </row>
    <row r="56" spans="1:19">
      <c r="A56" s="409" t="s">
        <v>16</v>
      </c>
      <c r="B56" s="174">
        <v>35</v>
      </c>
      <c r="C56" s="174">
        <v>23</v>
      </c>
      <c r="D56" s="174">
        <v>11</v>
      </c>
      <c r="E56" s="174">
        <v>1</v>
      </c>
      <c r="F56" s="174">
        <v>100</v>
      </c>
      <c r="G56" s="174">
        <v>65.7</v>
      </c>
      <c r="H56" s="174">
        <v>31.4</v>
      </c>
      <c r="I56" s="174">
        <v>2.9</v>
      </c>
      <c r="K56" s="346" t="s">
        <v>16</v>
      </c>
      <c r="L56" s="174">
        <v>37</v>
      </c>
      <c r="M56" s="174">
        <v>24</v>
      </c>
      <c r="N56" s="174">
        <v>13</v>
      </c>
      <c r="O56" s="174">
        <v>0</v>
      </c>
      <c r="P56" s="174">
        <v>100</v>
      </c>
      <c r="Q56" s="174">
        <v>64.900000000000006</v>
      </c>
      <c r="R56" s="174">
        <v>35.1</v>
      </c>
      <c r="S56" s="174">
        <v>0</v>
      </c>
    </row>
    <row r="57" spans="1:19">
      <c r="A57" s="409" t="s">
        <v>15</v>
      </c>
      <c r="B57" s="174">
        <v>31</v>
      </c>
      <c r="C57" s="174">
        <v>25</v>
      </c>
      <c r="D57" s="174">
        <v>5</v>
      </c>
      <c r="E57" s="174">
        <v>1</v>
      </c>
      <c r="F57" s="174">
        <v>100</v>
      </c>
      <c r="G57" s="174">
        <v>80.599999999999994</v>
      </c>
      <c r="H57" s="174">
        <v>16.100000000000001</v>
      </c>
      <c r="I57" s="174">
        <v>3.2</v>
      </c>
      <c r="K57" s="346" t="s">
        <v>312</v>
      </c>
      <c r="L57" s="174">
        <v>31</v>
      </c>
      <c r="M57" s="174">
        <v>25</v>
      </c>
      <c r="N57" s="174">
        <v>6</v>
      </c>
      <c r="O57" s="174">
        <v>0</v>
      </c>
      <c r="P57" s="174">
        <v>100</v>
      </c>
      <c r="Q57" s="174">
        <v>80.599999999999994</v>
      </c>
      <c r="R57" s="174">
        <v>19.399999999999999</v>
      </c>
      <c r="S57" s="174">
        <v>0</v>
      </c>
    </row>
    <row r="58" spans="1:19">
      <c r="A58" s="409" t="s">
        <v>14</v>
      </c>
      <c r="B58" s="174">
        <v>52</v>
      </c>
      <c r="C58" s="174">
        <v>37</v>
      </c>
      <c r="D58" s="174">
        <v>15</v>
      </c>
      <c r="E58" s="174">
        <v>0</v>
      </c>
      <c r="F58" s="174">
        <v>100</v>
      </c>
      <c r="G58" s="174">
        <v>71.2</v>
      </c>
      <c r="H58" s="174">
        <v>28.8</v>
      </c>
      <c r="I58" s="174">
        <v>0</v>
      </c>
      <c r="K58" s="346" t="s">
        <v>308</v>
      </c>
      <c r="L58" s="174">
        <v>54</v>
      </c>
      <c r="M58" s="174">
        <v>38</v>
      </c>
      <c r="N58" s="174">
        <v>16</v>
      </c>
      <c r="O58" s="174">
        <v>0</v>
      </c>
      <c r="P58" s="174">
        <v>100</v>
      </c>
      <c r="Q58" s="174">
        <v>70.400000000000006</v>
      </c>
      <c r="R58" s="174">
        <v>29.6</v>
      </c>
      <c r="S58" s="174">
        <v>0</v>
      </c>
    </row>
    <row r="59" spans="1:19">
      <c r="A59" s="409" t="s">
        <v>13</v>
      </c>
      <c r="B59" s="174">
        <v>52</v>
      </c>
      <c r="C59" s="174">
        <v>45</v>
      </c>
      <c r="D59" s="174">
        <v>7</v>
      </c>
      <c r="E59" s="174">
        <v>0</v>
      </c>
      <c r="F59" s="174">
        <v>100</v>
      </c>
      <c r="G59" s="174">
        <v>86.5</v>
      </c>
      <c r="H59" s="174">
        <v>13.5</v>
      </c>
      <c r="I59" s="174">
        <v>0</v>
      </c>
      <c r="K59" s="346" t="s">
        <v>13</v>
      </c>
      <c r="L59" s="174">
        <v>55</v>
      </c>
      <c r="M59" s="174">
        <v>48</v>
      </c>
      <c r="N59" s="174">
        <v>7</v>
      </c>
      <c r="O59" s="174">
        <v>0</v>
      </c>
      <c r="P59" s="174">
        <v>100</v>
      </c>
      <c r="Q59" s="174">
        <v>87.3</v>
      </c>
      <c r="R59" s="174">
        <v>12.7</v>
      </c>
      <c r="S59" s="174">
        <v>0</v>
      </c>
    </row>
    <row r="60" spans="1:19">
      <c r="A60" s="409" t="s">
        <v>12</v>
      </c>
      <c r="B60" s="174">
        <v>18</v>
      </c>
      <c r="C60" s="174">
        <v>12</v>
      </c>
      <c r="D60" s="174">
        <v>6</v>
      </c>
      <c r="E60" s="174">
        <v>0</v>
      </c>
      <c r="F60" s="174">
        <v>100</v>
      </c>
      <c r="G60" s="174">
        <v>66.7</v>
      </c>
      <c r="H60" s="174">
        <v>33.299999999999997</v>
      </c>
      <c r="I60" s="174">
        <v>0</v>
      </c>
      <c r="K60" s="346" t="s">
        <v>12</v>
      </c>
      <c r="L60" s="174">
        <v>18</v>
      </c>
      <c r="M60" s="174">
        <v>12</v>
      </c>
      <c r="N60" s="174">
        <v>6</v>
      </c>
      <c r="O60" s="174">
        <v>0</v>
      </c>
      <c r="P60" s="174">
        <v>100</v>
      </c>
      <c r="Q60" s="174">
        <v>66.7</v>
      </c>
      <c r="R60" s="174">
        <v>33.299999999999997</v>
      </c>
      <c r="S60" s="174">
        <v>0</v>
      </c>
    </row>
    <row r="61" spans="1:19">
      <c r="A61" s="409" t="s">
        <v>11</v>
      </c>
      <c r="B61" s="174">
        <v>72</v>
      </c>
      <c r="C61" s="174">
        <v>51</v>
      </c>
      <c r="D61" s="174">
        <v>20</v>
      </c>
      <c r="E61" s="174">
        <v>1</v>
      </c>
      <c r="F61" s="174">
        <v>100</v>
      </c>
      <c r="G61" s="174">
        <v>70.8</v>
      </c>
      <c r="H61" s="174">
        <v>27.8</v>
      </c>
      <c r="I61" s="174">
        <v>1.4</v>
      </c>
      <c r="K61" s="346" t="s">
        <v>11</v>
      </c>
      <c r="L61" s="174">
        <v>72</v>
      </c>
      <c r="M61" s="174">
        <v>51</v>
      </c>
      <c r="N61" s="174">
        <v>20</v>
      </c>
      <c r="O61" s="174">
        <v>1</v>
      </c>
      <c r="P61" s="174">
        <v>100</v>
      </c>
      <c r="Q61" s="174">
        <v>70.8</v>
      </c>
      <c r="R61" s="174">
        <v>27.8</v>
      </c>
      <c r="S61" s="174">
        <v>1.4</v>
      </c>
    </row>
    <row r="62" spans="1:19">
      <c r="A62" s="409" t="s">
        <v>10</v>
      </c>
      <c r="B62" s="174">
        <v>62</v>
      </c>
      <c r="C62" s="174">
        <v>58</v>
      </c>
      <c r="D62" s="174">
        <v>4</v>
      </c>
      <c r="E62" s="174">
        <v>0</v>
      </c>
      <c r="F62" s="174">
        <v>100</v>
      </c>
      <c r="G62" s="174">
        <v>93.5</v>
      </c>
      <c r="H62" s="174">
        <v>6.5</v>
      </c>
      <c r="I62" s="174">
        <v>0</v>
      </c>
      <c r="K62" s="346" t="s">
        <v>10</v>
      </c>
      <c r="L62" s="174">
        <v>67</v>
      </c>
      <c r="M62" s="174">
        <v>63</v>
      </c>
      <c r="N62" s="174">
        <v>4</v>
      </c>
      <c r="O62" s="174">
        <v>0</v>
      </c>
      <c r="P62" s="174">
        <v>100</v>
      </c>
      <c r="Q62" s="174">
        <v>94</v>
      </c>
      <c r="R62" s="174">
        <v>6</v>
      </c>
      <c r="S62" s="174">
        <v>0</v>
      </c>
    </row>
    <row r="63" spans="1:19">
      <c r="A63" s="409" t="s">
        <v>9</v>
      </c>
      <c r="B63" s="174">
        <v>381</v>
      </c>
      <c r="C63" s="174">
        <v>226</v>
      </c>
      <c r="D63" s="174">
        <v>149</v>
      </c>
      <c r="E63" s="174">
        <v>6</v>
      </c>
      <c r="F63" s="174">
        <v>100</v>
      </c>
      <c r="G63" s="174">
        <v>59.3</v>
      </c>
      <c r="H63" s="174">
        <v>39.1</v>
      </c>
      <c r="I63" s="174">
        <v>1.6</v>
      </c>
      <c r="K63" s="346" t="s">
        <v>9</v>
      </c>
      <c r="L63" s="174">
        <v>386</v>
      </c>
      <c r="M63" s="174">
        <v>229</v>
      </c>
      <c r="N63" s="174">
        <v>152</v>
      </c>
      <c r="O63" s="174">
        <v>5</v>
      </c>
      <c r="P63" s="174">
        <v>100</v>
      </c>
      <c r="Q63" s="174">
        <v>59.3</v>
      </c>
      <c r="R63" s="174">
        <v>39.4</v>
      </c>
      <c r="S63" s="174">
        <v>1.3</v>
      </c>
    </row>
    <row r="64" spans="1:19">
      <c r="A64" s="409" t="s">
        <v>8</v>
      </c>
      <c r="B64" s="174">
        <v>135</v>
      </c>
      <c r="C64" s="174">
        <v>103</v>
      </c>
      <c r="D64" s="174">
        <v>32</v>
      </c>
      <c r="E64" s="174">
        <v>0</v>
      </c>
      <c r="F64" s="174">
        <v>100</v>
      </c>
      <c r="G64" s="174">
        <v>76.3</v>
      </c>
      <c r="H64" s="174">
        <v>23.7</v>
      </c>
      <c r="I64" s="174">
        <v>0</v>
      </c>
      <c r="K64" s="346" t="s">
        <v>8</v>
      </c>
      <c r="L64" s="174">
        <v>138</v>
      </c>
      <c r="M64" s="174">
        <v>105</v>
      </c>
      <c r="N64" s="174">
        <v>33</v>
      </c>
      <c r="O64" s="174">
        <v>0</v>
      </c>
      <c r="P64" s="174">
        <v>100</v>
      </c>
      <c r="Q64" s="174">
        <v>76.099999999999994</v>
      </c>
      <c r="R64" s="174">
        <v>23.9</v>
      </c>
      <c r="S64" s="174">
        <v>0</v>
      </c>
    </row>
    <row r="65" spans="1:19">
      <c r="A65" s="409" t="s">
        <v>7</v>
      </c>
      <c r="B65" s="174">
        <v>37</v>
      </c>
      <c r="C65" s="174">
        <v>31</v>
      </c>
      <c r="D65" s="174">
        <v>6</v>
      </c>
      <c r="E65" s="174">
        <v>0</v>
      </c>
      <c r="F65" s="174">
        <v>100</v>
      </c>
      <c r="G65" s="174">
        <v>83.8</v>
      </c>
      <c r="H65" s="174">
        <v>16.2</v>
      </c>
      <c r="I65" s="174">
        <v>0</v>
      </c>
      <c r="K65" s="346" t="s">
        <v>7</v>
      </c>
      <c r="L65" s="174">
        <v>38</v>
      </c>
      <c r="M65" s="174">
        <v>32</v>
      </c>
      <c r="N65" s="174">
        <v>6</v>
      </c>
      <c r="O65" s="174">
        <v>0</v>
      </c>
      <c r="P65" s="174">
        <v>100</v>
      </c>
      <c r="Q65" s="174">
        <v>84.2</v>
      </c>
      <c r="R65" s="174">
        <v>15.8</v>
      </c>
      <c r="S65" s="174">
        <v>0</v>
      </c>
    </row>
    <row r="66" spans="1:19">
      <c r="A66" s="409" t="s">
        <v>6</v>
      </c>
      <c r="B66" s="174">
        <v>83</v>
      </c>
      <c r="C66" s="174">
        <v>70</v>
      </c>
      <c r="D66" s="174">
        <v>13</v>
      </c>
      <c r="E66" s="174">
        <v>0</v>
      </c>
      <c r="F66" s="174">
        <v>100</v>
      </c>
      <c r="G66" s="174">
        <v>84.3</v>
      </c>
      <c r="H66" s="174">
        <v>15.7</v>
      </c>
      <c r="I66" s="174">
        <v>0</v>
      </c>
      <c r="K66" s="346" t="s">
        <v>6</v>
      </c>
      <c r="L66" s="174">
        <v>91</v>
      </c>
      <c r="M66" s="174">
        <v>76</v>
      </c>
      <c r="N66" s="174">
        <v>15</v>
      </c>
      <c r="O66" s="174">
        <v>0</v>
      </c>
      <c r="P66" s="174">
        <v>100</v>
      </c>
      <c r="Q66" s="174">
        <v>83.5</v>
      </c>
      <c r="R66" s="174">
        <v>16.5</v>
      </c>
      <c r="S66" s="174">
        <v>0</v>
      </c>
    </row>
    <row r="67" spans="1:19">
      <c r="A67" s="409" t="s">
        <v>5</v>
      </c>
      <c r="B67" s="174">
        <v>270</v>
      </c>
      <c r="C67" s="174">
        <v>162</v>
      </c>
      <c r="D67" s="174">
        <v>107</v>
      </c>
      <c r="E67" s="174">
        <v>1</v>
      </c>
      <c r="F67" s="174">
        <v>100</v>
      </c>
      <c r="G67" s="174">
        <v>60</v>
      </c>
      <c r="H67" s="174">
        <v>39.6</v>
      </c>
      <c r="I67" s="174">
        <v>0.4</v>
      </c>
      <c r="K67" s="346" t="s">
        <v>5</v>
      </c>
      <c r="L67" s="174">
        <v>279</v>
      </c>
      <c r="M67" s="174">
        <v>165</v>
      </c>
      <c r="N67" s="174">
        <v>113</v>
      </c>
      <c r="O67" s="174">
        <v>1</v>
      </c>
      <c r="P67" s="174">
        <v>100</v>
      </c>
      <c r="Q67" s="174">
        <v>59.1</v>
      </c>
      <c r="R67" s="174">
        <v>40.5</v>
      </c>
      <c r="S67" s="174">
        <v>0.4</v>
      </c>
    </row>
    <row r="68" spans="1:19">
      <c r="A68" s="409" t="s">
        <v>4</v>
      </c>
      <c r="B68" s="174">
        <v>47</v>
      </c>
      <c r="C68" s="174">
        <v>38</v>
      </c>
      <c r="D68" s="174">
        <v>9</v>
      </c>
      <c r="E68" s="174">
        <v>0</v>
      </c>
      <c r="F68" s="174">
        <v>100</v>
      </c>
      <c r="G68" s="174">
        <v>80.900000000000006</v>
      </c>
      <c r="H68" s="174">
        <v>19.100000000000001</v>
      </c>
      <c r="I68" s="174">
        <v>0</v>
      </c>
      <c r="K68" s="346" t="s">
        <v>4</v>
      </c>
      <c r="L68" s="174">
        <v>47</v>
      </c>
      <c r="M68" s="174">
        <v>38</v>
      </c>
      <c r="N68" s="174">
        <v>9</v>
      </c>
      <c r="O68" s="174">
        <v>0</v>
      </c>
      <c r="P68" s="174">
        <v>100</v>
      </c>
      <c r="Q68" s="174">
        <v>80.900000000000006</v>
      </c>
      <c r="R68" s="174">
        <v>19.100000000000001</v>
      </c>
      <c r="S68" s="174">
        <v>0</v>
      </c>
    </row>
    <row r="69" spans="1:19">
      <c r="A69" s="409" t="s">
        <v>3</v>
      </c>
      <c r="B69" s="174">
        <v>23</v>
      </c>
      <c r="C69" s="174">
        <v>17</v>
      </c>
      <c r="D69" s="174">
        <v>5</v>
      </c>
      <c r="E69" s="174">
        <v>1</v>
      </c>
      <c r="F69" s="174">
        <v>100</v>
      </c>
      <c r="G69" s="174">
        <v>73.900000000000006</v>
      </c>
      <c r="H69" s="174">
        <v>21.7</v>
      </c>
      <c r="I69" s="174">
        <v>4.3</v>
      </c>
      <c r="K69" s="346" t="s">
        <v>3</v>
      </c>
      <c r="L69" s="174">
        <v>27</v>
      </c>
      <c r="M69" s="174">
        <v>22</v>
      </c>
      <c r="N69" s="174">
        <v>5</v>
      </c>
      <c r="O69" s="174">
        <v>0</v>
      </c>
      <c r="P69" s="174">
        <v>100</v>
      </c>
      <c r="Q69" s="174">
        <v>81.5</v>
      </c>
      <c r="R69" s="174">
        <v>18.5</v>
      </c>
      <c r="S69" s="174">
        <v>0</v>
      </c>
    </row>
    <row r="70" spans="1:19">
      <c r="A70" s="409" t="s">
        <v>2</v>
      </c>
      <c r="B70" s="174">
        <v>68</v>
      </c>
      <c r="C70" s="174">
        <v>62</v>
      </c>
      <c r="D70" s="174">
        <v>6</v>
      </c>
      <c r="E70" s="174">
        <v>0</v>
      </c>
      <c r="F70" s="174">
        <v>100</v>
      </c>
      <c r="G70" s="174">
        <v>91.2</v>
      </c>
      <c r="H70" s="174">
        <v>8.8000000000000007</v>
      </c>
      <c r="I70" s="174">
        <v>0</v>
      </c>
      <c r="K70" s="346" t="s">
        <v>2</v>
      </c>
      <c r="L70" s="174">
        <v>72</v>
      </c>
      <c r="M70" s="174">
        <v>64</v>
      </c>
      <c r="N70" s="174">
        <v>8</v>
      </c>
      <c r="O70" s="174">
        <v>0</v>
      </c>
      <c r="P70" s="174">
        <v>100</v>
      </c>
      <c r="Q70" s="174">
        <v>88.9</v>
      </c>
      <c r="R70" s="174">
        <v>11.1</v>
      </c>
      <c r="S70" s="174">
        <v>0</v>
      </c>
    </row>
    <row r="71" spans="1:19">
      <c r="A71" s="409" t="s">
        <v>1</v>
      </c>
      <c r="B71" s="174">
        <v>8</v>
      </c>
      <c r="C71" s="174">
        <v>8</v>
      </c>
      <c r="D71" s="174">
        <v>0</v>
      </c>
      <c r="E71" s="174">
        <v>0</v>
      </c>
      <c r="F71" s="174">
        <v>100</v>
      </c>
      <c r="G71" s="174">
        <v>100</v>
      </c>
      <c r="H71" s="174">
        <v>0</v>
      </c>
      <c r="I71" s="174">
        <v>0</v>
      </c>
      <c r="K71" s="346" t="s">
        <v>1</v>
      </c>
      <c r="L71" s="174">
        <v>9</v>
      </c>
      <c r="M71" s="174">
        <v>9</v>
      </c>
      <c r="N71" s="174">
        <v>0</v>
      </c>
      <c r="O71" s="174">
        <v>0</v>
      </c>
      <c r="P71" s="174">
        <v>100</v>
      </c>
      <c r="Q71" s="174">
        <v>100</v>
      </c>
      <c r="R71" s="174">
        <v>0</v>
      </c>
      <c r="S71" s="174">
        <v>0</v>
      </c>
    </row>
    <row r="72" spans="1:19">
      <c r="A72" s="409" t="s">
        <v>67</v>
      </c>
      <c r="B72" s="174">
        <v>1</v>
      </c>
      <c r="C72" s="174">
        <v>1</v>
      </c>
      <c r="D72" s="174">
        <v>0</v>
      </c>
      <c r="E72" s="174">
        <v>0</v>
      </c>
      <c r="F72" s="174">
        <v>100</v>
      </c>
      <c r="G72" s="174">
        <v>100</v>
      </c>
      <c r="H72" s="174">
        <v>0</v>
      </c>
      <c r="I72" s="174">
        <v>0</v>
      </c>
      <c r="K72" s="346" t="s">
        <v>67</v>
      </c>
      <c r="L72" s="174">
        <v>1</v>
      </c>
      <c r="M72" s="174">
        <v>1</v>
      </c>
      <c r="N72" s="174">
        <v>0</v>
      </c>
      <c r="O72" s="174">
        <v>0</v>
      </c>
      <c r="P72" s="174">
        <v>100</v>
      </c>
      <c r="Q72" s="174">
        <v>100</v>
      </c>
      <c r="R72" s="174">
        <v>0</v>
      </c>
      <c r="S72" s="174">
        <v>0</v>
      </c>
    </row>
    <row r="73" spans="1:19">
      <c r="K73" s="346" t="s">
        <v>66</v>
      </c>
      <c r="L73" s="174">
        <v>1</v>
      </c>
      <c r="M73" s="174">
        <v>1</v>
      </c>
      <c r="N73" s="174">
        <v>0</v>
      </c>
      <c r="O73" s="174">
        <v>0</v>
      </c>
      <c r="P73" s="174">
        <v>100</v>
      </c>
      <c r="Q73" s="174">
        <v>100</v>
      </c>
      <c r="R73" s="174">
        <v>0</v>
      </c>
      <c r="S73" s="174">
        <v>0</v>
      </c>
    </row>
    <row r="74" spans="1:19">
      <c r="K74" s="339"/>
    </row>
    <row r="75" spans="1:19">
      <c r="A75" s="341" t="s">
        <v>902</v>
      </c>
      <c r="K75" s="338" t="s">
        <v>903</v>
      </c>
    </row>
    <row r="76" spans="1:19" ht="15.75" thickBot="1"/>
    <row r="77" spans="1:19">
      <c r="A77" s="349" t="s">
        <v>247</v>
      </c>
      <c r="B77" s="349"/>
      <c r="C77" s="349" t="s">
        <v>249</v>
      </c>
      <c r="D77" s="349"/>
      <c r="E77" s="360" t="s">
        <v>251</v>
      </c>
      <c r="F77" s="360" t="s">
        <v>253</v>
      </c>
      <c r="G77" s="360" t="s">
        <v>255</v>
      </c>
      <c r="H77" s="360" t="s">
        <v>257</v>
      </c>
      <c r="I77" s="360" t="s">
        <v>258</v>
      </c>
      <c r="K77" s="349" t="s">
        <v>247</v>
      </c>
      <c r="L77" s="349"/>
      <c r="M77" s="349" t="s">
        <v>249</v>
      </c>
      <c r="N77" s="349"/>
      <c r="O77" s="360" t="s">
        <v>251</v>
      </c>
      <c r="P77" s="360" t="s">
        <v>253</v>
      </c>
      <c r="Q77" s="360" t="s">
        <v>255</v>
      </c>
      <c r="R77" s="360" t="s">
        <v>257</v>
      </c>
      <c r="S77" s="360" t="s">
        <v>258</v>
      </c>
    </row>
    <row r="78" spans="1:19" ht="15.75" thickBot="1">
      <c r="A78" s="350" t="s">
        <v>248</v>
      </c>
      <c r="B78" s="350"/>
      <c r="C78" s="350" t="s">
        <v>250</v>
      </c>
      <c r="D78" s="350"/>
      <c r="E78" s="362" t="s">
        <v>252</v>
      </c>
      <c r="F78" s="362" t="s">
        <v>254</v>
      </c>
      <c r="G78" s="362" t="s">
        <v>256</v>
      </c>
      <c r="H78" s="363">
        <v>1000</v>
      </c>
      <c r="I78" s="362" t="s">
        <v>244</v>
      </c>
      <c r="K78" s="350" t="s">
        <v>248</v>
      </c>
      <c r="L78" s="350"/>
      <c r="M78" s="350" t="s">
        <v>250</v>
      </c>
      <c r="N78" s="350"/>
      <c r="O78" s="362" t="s">
        <v>252</v>
      </c>
      <c r="P78" s="362" t="s">
        <v>254</v>
      </c>
      <c r="Q78" s="362" t="s">
        <v>256</v>
      </c>
      <c r="R78" s="363">
        <v>1000</v>
      </c>
      <c r="S78" s="362" t="s">
        <v>244</v>
      </c>
    </row>
    <row r="79" spans="1:19">
      <c r="A79" s="412"/>
      <c r="B79" s="358"/>
      <c r="C79" s="358"/>
      <c r="D79" s="358"/>
      <c r="E79" s="358"/>
      <c r="F79" s="358"/>
      <c r="G79" s="358"/>
      <c r="H79" s="358"/>
      <c r="I79" s="358"/>
      <c r="K79" s="357"/>
      <c r="L79" s="358"/>
      <c r="M79" s="358"/>
      <c r="N79" s="358"/>
      <c r="O79" s="358"/>
      <c r="P79" s="358"/>
      <c r="Q79" s="358"/>
      <c r="R79" s="358"/>
      <c r="S79" s="358"/>
    </row>
    <row r="80" spans="1:19" ht="15.75" thickBot="1">
      <c r="A80" s="413" t="s">
        <v>19</v>
      </c>
      <c r="B80" s="348">
        <v>1569</v>
      </c>
      <c r="C80" s="347">
        <v>19</v>
      </c>
      <c r="D80" s="347">
        <v>117</v>
      </c>
      <c r="E80" s="347">
        <v>241</v>
      </c>
      <c r="F80" s="347">
        <v>703</v>
      </c>
      <c r="G80" s="347">
        <v>297</v>
      </c>
      <c r="H80" s="347">
        <v>77</v>
      </c>
      <c r="I80" s="347">
        <v>115</v>
      </c>
      <c r="K80" s="359" t="s">
        <v>19</v>
      </c>
      <c r="L80" s="348">
        <v>1630</v>
      </c>
      <c r="M80" s="347">
        <v>19</v>
      </c>
      <c r="N80" s="347">
        <v>121</v>
      </c>
      <c r="O80" s="347">
        <v>247</v>
      </c>
      <c r="P80" s="347">
        <v>730</v>
      </c>
      <c r="Q80" s="347">
        <v>306</v>
      </c>
      <c r="R80" s="347">
        <v>79</v>
      </c>
      <c r="S80" s="347">
        <v>128</v>
      </c>
    </row>
    <row r="81" spans="1:19">
      <c r="A81" s="412"/>
      <c r="B81" s="358"/>
      <c r="C81" s="358"/>
      <c r="D81" s="358"/>
      <c r="E81" s="358"/>
      <c r="F81" s="358"/>
      <c r="G81" s="358"/>
      <c r="H81" s="358"/>
      <c r="I81" s="358"/>
      <c r="K81" s="357"/>
      <c r="L81" s="358"/>
      <c r="M81" s="358"/>
      <c r="N81" s="358"/>
      <c r="O81" s="358"/>
      <c r="P81" s="358"/>
      <c r="Q81" s="358"/>
      <c r="R81" s="358"/>
      <c r="S81" s="358"/>
    </row>
    <row r="82" spans="1:19">
      <c r="A82" s="409" t="s">
        <v>17</v>
      </c>
      <c r="B82" s="174">
        <v>194</v>
      </c>
      <c r="C82" s="174">
        <v>2</v>
      </c>
      <c r="D82" s="174">
        <v>13</v>
      </c>
      <c r="E82" s="174">
        <v>24</v>
      </c>
      <c r="F82" s="174">
        <v>88</v>
      </c>
      <c r="G82" s="174">
        <v>37</v>
      </c>
      <c r="H82" s="174">
        <v>16</v>
      </c>
      <c r="I82" s="174">
        <v>14</v>
      </c>
      <c r="K82" s="346" t="s">
        <v>17</v>
      </c>
      <c r="L82" s="174">
        <v>207</v>
      </c>
      <c r="M82" s="174">
        <v>2</v>
      </c>
      <c r="N82" s="174">
        <v>13</v>
      </c>
      <c r="O82" s="174">
        <v>26</v>
      </c>
      <c r="P82" s="174">
        <v>93</v>
      </c>
      <c r="Q82" s="174">
        <v>40</v>
      </c>
      <c r="R82" s="174">
        <v>17</v>
      </c>
      <c r="S82" s="174">
        <v>16</v>
      </c>
    </row>
    <row r="83" spans="1:19">
      <c r="A83" s="409" t="s">
        <v>16</v>
      </c>
      <c r="B83" s="174">
        <v>35</v>
      </c>
      <c r="C83" s="174">
        <v>2</v>
      </c>
      <c r="D83" s="174">
        <v>2</v>
      </c>
      <c r="E83" s="174">
        <v>3</v>
      </c>
      <c r="F83" s="174">
        <v>18</v>
      </c>
      <c r="G83" s="174">
        <v>8</v>
      </c>
      <c r="H83" s="174">
        <v>0</v>
      </c>
      <c r="I83" s="174">
        <v>2</v>
      </c>
      <c r="K83" s="346" t="s">
        <v>16</v>
      </c>
      <c r="L83" s="174">
        <v>37</v>
      </c>
      <c r="M83" s="174">
        <v>2</v>
      </c>
      <c r="N83" s="174">
        <v>2</v>
      </c>
      <c r="O83" s="174">
        <v>3</v>
      </c>
      <c r="P83" s="174">
        <v>18</v>
      </c>
      <c r="Q83" s="174">
        <v>8</v>
      </c>
      <c r="R83" s="174">
        <v>0</v>
      </c>
      <c r="S83" s="174">
        <v>4</v>
      </c>
    </row>
    <row r="84" spans="1:19">
      <c r="A84" s="409" t="s">
        <v>15</v>
      </c>
      <c r="B84" s="174">
        <v>31</v>
      </c>
      <c r="C84" s="174">
        <v>0</v>
      </c>
      <c r="D84" s="174">
        <v>1</v>
      </c>
      <c r="E84" s="174">
        <v>11</v>
      </c>
      <c r="F84" s="174">
        <v>9</v>
      </c>
      <c r="G84" s="174">
        <v>5</v>
      </c>
      <c r="H84" s="174">
        <v>3</v>
      </c>
      <c r="I84" s="174">
        <v>2</v>
      </c>
      <c r="K84" s="339" t="s">
        <v>15</v>
      </c>
      <c r="L84" s="96">
        <v>31</v>
      </c>
      <c r="M84" s="96">
        <v>0</v>
      </c>
      <c r="N84" s="96">
        <v>1</v>
      </c>
      <c r="O84" s="96">
        <v>11</v>
      </c>
      <c r="P84" s="96">
        <v>9</v>
      </c>
      <c r="Q84" s="96">
        <v>5</v>
      </c>
      <c r="R84" s="96">
        <v>3</v>
      </c>
      <c r="S84" s="96">
        <v>2</v>
      </c>
    </row>
    <row r="85" spans="1:19">
      <c r="A85" s="409" t="s">
        <v>14</v>
      </c>
      <c r="B85" s="174">
        <v>52</v>
      </c>
      <c r="C85" s="174">
        <v>0</v>
      </c>
      <c r="D85" s="174">
        <v>0</v>
      </c>
      <c r="E85" s="174">
        <v>16</v>
      </c>
      <c r="F85" s="174">
        <v>27</v>
      </c>
      <c r="G85" s="174">
        <v>3</v>
      </c>
      <c r="H85" s="174">
        <v>3</v>
      </c>
      <c r="I85" s="174">
        <v>3</v>
      </c>
      <c r="K85" s="346" t="s">
        <v>14</v>
      </c>
      <c r="L85" s="174">
        <v>54</v>
      </c>
      <c r="M85" s="174">
        <v>0</v>
      </c>
      <c r="N85" s="174">
        <v>0</v>
      </c>
      <c r="O85" s="174">
        <v>17</v>
      </c>
      <c r="P85" s="174">
        <v>28</v>
      </c>
      <c r="Q85" s="174">
        <v>3</v>
      </c>
      <c r="R85" s="174">
        <v>3</v>
      </c>
      <c r="S85" s="174">
        <v>3</v>
      </c>
    </row>
    <row r="86" spans="1:19">
      <c r="A86" s="409" t="s">
        <v>13</v>
      </c>
      <c r="B86" s="174">
        <v>52</v>
      </c>
      <c r="C86" s="174">
        <v>0</v>
      </c>
      <c r="D86" s="174">
        <v>3</v>
      </c>
      <c r="E86" s="174">
        <v>5</v>
      </c>
      <c r="F86" s="174">
        <v>20</v>
      </c>
      <c r="G86" s="174">
        <v>16</v>
      </c>
      <c r="H86" s="174">
        <v>2</v>
      </c>
      <c r="I86" s="174">
        <v>6</v>
      </c>
      <c r="K86" s="346" t="s">
        <v>13</v>
      </c>
      <c r="L86" s="174">
        <v>55</v>
      </c>
      <c r="M86" s="174">
        <v>0</v>
      </c>
      <c r="N86" s="174">
        <v>3</v>
      </c>
      <c r="O86" s="174">
        <v>5</v>
      </c>
      <c r="P86" s="174">
        <v>22</v>
      </c>
      <c r="Q86" s="174">
        <v>16</v>
      </c>
      <c r="R86" s="174">
        <v>2</v>
      </c>
      <c r="S86" s="174">
        <v>7</v>
      </c>
    </row>
    <row r="87" spans="1:19">
      <c r="A87" s="409" t="s">
        <v>12</v>
      </c>
      <c r="B87" s="174">
        <v>18</v>
      </c>
      <c r="C87" s="174">
        <v>2</v>
      </c>
      <c r="D87" s="174">
        <v>1</v>
      </c>
      <c r="E87" s="174">
        <v>1</v>
      </c>
      <c r="F87" s="174">
        <v>7</v>
      </c>
      <c r="G87" s="174">
        <v>4</v>
      </c>
      <c r="H87" s="174">
        <v>1</v>
      </c>
      <c r="I87" s="174">
        <v>2</v>
      </c>
      <c r="K87" s="346" t="s">
        <v>12</v>
      </c>
      <c r="L87" s="174">
        <v>18</v>
      </c>
      <c r="M87" s="174">
        <v>2</v>
      </c>
      <c r="N87" s="174">
        <v>1</v>
      </c>
      <c r="O87" s="174">
        <v>1</v>
      </c>
      <c r="P87" s="174">
        <v>7</v>
      </c>
      <c r="Q87" s="174">
        <v>4</v>
      </c>
      <c r="R87" s="174">
        <v>1</v>
      </c>
      <c r="S87" s="174">
        <v>2</v>
      </c>
    </row>
    <row r="88" spans="1:19">
      <c r="A88" s="409" t="s">
        <v>11</v>
      </c>
      <c r="B88" s="174">
        <v>72</v>
      </c>
      <c r="C88" s="174">
        <v>0</v>
      </c>
      <c r="D88" s="174">
        <v>1</v>
      </c>
      <c r="E88" s="174">
        <v>4</v>
      </c>
      <c r="F88" s="174">
        <v>41</v>
      </c>
      <c r="G88" s="174">
        <v>16</v>
      </c>
      <c r="H88" s="174">
        <v>4</v>
      </c>
      <c r="I88" s="174">
        <v>6</v>
      </c>
      <c r="K88" s="346" t="s">
        <v>11</v>
      </c>
      <c r="L88" s="174">
        <v>72</v>
      </c>
      <c r="M88" s="174">
        <v>0</v>
      </c>
      <c r="N88" s="174">
        <v>1</v>
      </c>
      <c r="O88" s="174">
        <v>4</v>
      </c>
      <c r="P88" s="174">
        <v>41</v>
      </c>
      <c r="Q88" s="174">
        <v>16</v>
      </c>
      <c r="R88" s="174">
        <v>4</v>
      </c>
      <c r="S88" s="174">
        <v>6</v>
      </c>
    </row>
    <row r="89" spans="1:19">
      <c r="A89" s="409" t="s">
        <v>10</v>
      </c>
      <c r="B89" s="174">
        <v>62</v>
      </c>
      <c r="C89" s="174">
        <v>0</v>
      </c>
      <c r="D89" s="174">
        <v>1</v>
      </c>
      <c r="E89" s="174">
        <v>3</v>
      </c>
      <c r="F89" s="174">
        <v>33</v>
      </c>
      <c r="G89" s="174">
        <v>17</v>
      </c>
      <c r="H89" s="174">
        <v>4</v>
      </c>
      <c r="I89" s="174">
        <v>4</v>
      </c>
      <c r="K89" s="346" t="s">
        <v>10</v>
      </c>
      <c r="L89" s="174">
        <v>67</v>
      </c>
      <c r="M89" s="174">
        <v>0</v>
      </c>
      <c r="N89" s="174">
        <v>2</v>
      </c>
      <c r="O89" s="174">
        <v>3</v>
      </c>
      <c r="P89" s="174">
        <v>36</v>
      </c>
      <c r="Q89" s="174">
        <v>17</v>
      </c>
      <c r="R89" s="174">
        <v>4</v>
      </c>
      <c r="S89" s="174">
        <v>5</v>
      </c>
    </row>
    <row r="90" spans="1:19">
      <c r="A90" s="409" t="s">
        <v>9</v>
      </c>
      <c r="B90" s="174">
        <v>381</v>
      </c>
      <c r="C90" s="174">
        <v>2</v>
      </c>
      <c r="D90" s="174">
        <v>27</v>
      </c>
      <c r="E90" s="174">
        <v>68</v>
      </c>
      <c r="F90" s="174">
        <v>191</v>
      </c>
      <c r="G90" s="174">
        <v>55</v>
      </c>
      <c r="H90" s="174">
        <v>16</v>
      </c>
      <c r="I90" s="174">
        <v>22</v>
      </c>
      <c r="K90" s="346" t="s">
        <v>9</v>
      </c>
      <c r="L90" s="174">
        <v>386</v>
      </c>
      <c r="M90" s="174">
        <v>2</v>
      </c>
      <c r="N90" s="174">
        <v>27</v>
      </c>
      <c r="O90" s="174">
        <v>68</v>
      </c>
      <c r="P90" s="174">
        <v>193</v>
      </c>
      <c r="Q90" s="174">
        <v>57</v>
      </c>
      <c r="R90" s="174">
        <v>16</v>
      </c>
      <c r="S90" s="174">
        <v>23</v>
      </c>
    </row>
    <row r="91" spans="1:19">
      <c r="A91" s="409" t="s">
        <v>8</v>
      </c>
      <c r="B91" s="174">
        <v>135</v>
      </c>
      <c r="C91" s="174">
        <v>0</v>
      </c>
      <c r="D91" s="174">
        <v>12</v>
      </c>
      <c r="E91" s="174">
        <v>11</v>
      </c>
      <c r="F91" s="174">
        <v>60</v>
      </c>
      <c r="G91" s="174">
        <v>42</v>
      </c>
      <c r="H91" s="174">
        <v>6</v>
      </c>
      <c r="I91" s="174">
        <v>4</v>
      </c>
      <c r="K91" s="346" t="s">
        <v>8</v>
      </c>
      <c r="L91" s="174">
        <v>138</v>
      </c>
      <c r="M91" s="174">
        <v>0</v>
      </c>
      <c r="N91" s="174">
        <v>11</v>
      </c>
      <c r="O91" s="174">
        <v>11</v>
      </c>
      <c r="P91" s="174">
        <v>61</v>
      </c>
      <c r="Q91" s="174">
        <v>42</v>
      </c>
      <c r="R91" s="174">
        <v>6</v>
      </c>
      <c r="S91" s="174">
        <v>7</v>
      </c>
    </row>
    <row r="92" spans="1:19">
      <c r="A92" s="409" t="s">
        <v>7</v>
      </c>
      <c r="B92" s="174">
        <v>37</v>
      </c>
      <c r="C92" s="174">
        <v>0</v>
      </c>
      <c r="D92" s="174">
        <v>1</v>
      </c>
      <c r="E92" s="174">
        <v>0</v>
      </c>
      <c r="F92" s="174">
        <v>20</v>
      </c>
      <c r="G92" s="174">
        <v>8</v>
      </c>
      <c r="H92" s="174">
        <v>2</v>
      </c>
      <c r="I92" s="174">
        <v>6</v>
      </c>
      <c r="K92" s="346" t="s">
        <v>7</v>
      </c>
      <c r="L92" s="174">
        <v>38</v>
      </c>
      <c r="M92" s="174">
        <v>0</v>
      </c>
      <c r="N92" s="174">
        <v>1</v>
      </c>
      <c r="O92" s="174">
        <v>0</v>
      </c>
      <c r="P92" s="174">
        <v>21</v>
      </c>
      <c r="Q92" s="174">
        <v>8</v>
      </c>
      <c r="R92" s="174">
        <v>2</v>
      </c>
      <c r="S92" s="174">
        <v>6</v>
      </c>
    </row>
    <row r="93" spans="1:19">
      <c r="A93" s="409" t="s">
        <v>6</v>
      </c>
      <c r="B93" s="174">
        <v>83</v>
      </c>
      <c r="C93" s="174">
        <v>1</v>
      </c>
      <c r="D93" s="174">
        <v>5</v>
      </c>
      <c r="E93" s="174">
        <v>17</v>
      </c>
      <c r="F93" s="174">
        <v>40</v>
      </c>
      <c r="G93" s="174">
        <v>15</v>
      </c>
      <c r="H93" s="174">
        <v>1</v>
      </c>
      <c r="I93" s="174">
        <v>4</v>
      </c>
      <c r="K93" s="346" t="s">
        <v>6</v>
      </c>
      <c r="L93" s="174">
        <v>91</v>
      </c>
      <c r="M93" s="174">
        <v>1</v>
      </c>
      <c r="N93" s="174">
        <v>7</v>
      </c>
      <c r="O93" s="174">
        <v>17</v>
      </c>
      <c r="P93" s="174">
        <v>45</v>
      </c>
      <c r="Q93" s="174">
        <v>16</v>
      </c>
      <c r="R93" s="174">
        <v>1</v>
      </c>
      <c r="S93" s="174">
        <v>4</v>
      </c>
    </row>
    <row r="94" spans="1:19">
      <c r="A94" s="409" t="s">
        <v>5</v>
      </c>
      <c r="B94" s="174">
        <v>270</v>
      </c>
      <c r="C94" s="174">
        <v>10</v>
      </c>
      <c r="D94" s="174">
        <v>44</v>
      </c>
      <c r="E94" s="174">
        <v>60</v>
      </c>
      <c r="F94" s="174">
        <v>80</v>
      </c>
      <c r="G94" s="174">
        <v>34</v>
      </c>
      <c r="H94" s="174">
        <v>13</v>
      </c>
      <c r="I94" s="174">
        <v>29</v>
      </c>
      <c r="K94" s="346" t="s">
        <v>5</v>
      </c>
      <c r="L94" s="174">
        <v>279</v>
      </c>
      <c r="M94" s="174">
        <v>10</v>
      </c>
      <c r="N94" s="174">
        <v>46</v>
      </c>
      <c r="O94" s="174">
        <v>63</v>
      </c>
      <c r="P94" s="174">
        <v>83</v>
      </c>
      <c r="Q94" s="174">
        <v>34</v>
      </c>
      <c r="R94" s="174">
        <v>13</v>
      </c>
      <c r="S94" s="174">
        <v>30</v>
      </c>
    </row>
    <row r="95" spans="1:19">
      <c r="A95" s="409" t="s">
        <v>4</v>
      </c>
      <c r="B95" s="174">
        <v>47</v>
      </c>
      <c r="C95" s="174">
        <v>0</v>
      </c>
      <c r="D95" s="174">
        <v>1</v>
      </c>
      <c r="E95" s="174">
        <v>4</v>
      </c>
      <c r="F95" s="174">
        <v>20</v>
      </c>
      <c r="G95" s="174">
        <v>12</v>
      </c>
      <c r="H95" s="174">
        <v>4</v>
      </c>
      <c r="I95" s="174">
        <v>6</v>
      </c>
      <c r="K95" s="346" t="s">
        <v>4</v>
      </c>
      <c r="L95" s="174">
        <v>47</v>
      </c>
      <c r="M95" s="174">
        <v>0</v>
      </c>
      <c r="N95" s="174">
        <v>1</v>
      </c>
      <c r="O95" s="174">
        <v>4</v>
      </c>
      <c r="P95" s="174">
        <v>19</v>
      </c>
      <c r="Q95" s="174">
        <v>12</v>
      </c>
      <c r="R95" s="174">
        <v>5</v>
      </c>
      <c r="S95" s="174">
        <v>6</v>
      </c>
    </row>
    <row r="96" spans="1:19">
      <c r="A96" s="409" t="s">
        <v>3</v>
      </c>
      <c r="B96" s="174">
        <v>23</v>
      </c>
      <c r="C96" s="174">
        <v>0</v>
      </c>
      <c r="D96" s="174">
        <v>2</v>
      </c>
      <c r="E96" s="174">
        <v>2</v>
      </c>
      <c r="F96" s="174">
        <v>11</v>
      </c>
      <c r="G96" s="174">
        <v>6</v>
      </c>
      <c r="H96" s="174">
        <v>1</v>
      </c>
      <c r="I96" s="174">
        <v>1</v>
      </c>
      <c r="K96" s="346" t="s">
        <v>3</v>
      </c>
      <c r="L96" s="174">
        <v>27</v>
      </c>
      <c r="M96" s="174">
        <v>0</v>
      </c>
      <c r="N96" s="174">
        <v>2</v>
      </c>
      <c r="O96" s="174">
        <v>2</v>
      </c>
      <c r="P96" s="174">
        <v>15</v>
      </c>
      <c r="Q96" s="174">
        <v>6</v>
      </c>
      <c r="R96" s="174">
        <v>1</v>
      </c>
      <c r="S96" s="174">
        <v>1</v>
      </c>
    </row>
    <row r="97" spans="1:19">
      <c r="A97" s="409" t="s">
        <v>2</v>
      </c>
      <c r="B97" s="174">
        <v>68</v>
      </c>
      <c r="C97" s="174">
        <v>0</v>
      </c>
      <c r="D97" s="174">
        <v>3</v>
      </c>
      <c r="E97" s="174">
        <v>11</v>
      </c>
      <c r="F97" s="174">
        <v>35</v>
      </c>
      <c r="G97" s="174">
        <v>15</v>
      </c>
      <c r="H97" s="174">
        <v>1</v>
      </c>
      <c r="I97" s="174">
        <v>3</v>
      </c>
      <c r="K97" s="346" t="s">
        <v>2</v>
      </c>
      <c r="L97" s="174">
        <v>72</v>
      </c>
      <c r="M97" s="174">
        <v>0</v>
      </c>
      <c r="N97" s="174">
        <v>3</v>
      </c>
      <c r="O97" s="174">
        <v>11</v>
      </c>
      <c r="P97" s="174">
        <v>36</v>
      </c>
      <c r="Q97" s="174">
        <v>16</v>
      </c>
      <c r="R97" s="174">
        <v>1</v>
      </c>
      <c r="S97" s="174">
        <v>5</v>
      </c>
    </row>
    <row r="98" spans="1:19">
      <c r="A98" s="409" t="s">
        <v>1</v>
      </c>
      <c r="B98" s="174">
        <v>8</v>
      </c>
      <c r="C98" s="174">
        <v>0</v>
      </c>
      <c r="D98" s="174">
        <v>0</v>
      </c>
      <c r="E98" s="174">
        <v>1</v>
      </c>
      <c r="F98" s="174">
        <v>3</v>
      </c>
      <c r="G98" s="174">
        <v>3</v>
      </c>
      <c r="H98" s="174">
        <v>0</v>
      </c>
      <c r="I98" s="174">
        <v>1</v>
      </c>
      <c r="K98" s="346" t="s">
        <v>1</v>
      </c>
      <c r="L98" s="174">
        <v>9</v>
      </c>
      <c r="M98" s="174">
        <v>0</v>
      </c>
      <c r="N98" s="174">
        <v>0</v>
      </c>
      <c r="O98" s="174">
        <v>1</v>
      </c>
      <c r="P98" s="174">
        <v>3</v>
      </c>
      <c r="Q98" s="174">
        <v>4</v>
      </c>
      <c r="R98" s="174">
        <v>0</v>
      </c>
      <c r="S98" s="174">
        <v>1</v>
      </c>
    </row>
    <row r="99" spans="1:19">
      <c r="A99" s="409" t="s">
        <v>67</v>
      </c>
      <c r="B99" s="174">
        <v>1</v>
      </c>
      <c r="C99" s="174">
        <v>0</v>
      </c>
      <c r="D99" s="174">
        <v>0</v>
      </c>
      <c r="E99" s="174">
        <v>0</v>
      </c>
      <c r="F99" s="174">
        <v>0</v>
      </c>
      <c r="G99" s="174">
        <v>1</v>
      </c>
      <c r="H99" s="174">
        <v>0</v>
      </c>
      <c r="I99" s="174">
        <v>0</v>
      </c>
      <c r="K99" s="346" t="s">
        <v>67</v>
      </c>
      <c r="L99" s="174">
        <v>1</v>
      </c>
      <c r="M99" s="174">
        <v>0</v>
      </c>
      <c r="N99" s="174">
        <v>0</v>
      </c>
      <c r="O99" s="174">
        <v>0</v>
      </c>
      <c r="P99" s="174">
        <v>0</v>
      </c>
      <c r="Q99" s="174">
        <v>1</v>
      </c>
      <c r="R99" s="174">
        <v>0</v>
      </c>
      <c r="S99" s="174">
        <v>0</v>
      </c>
    </row>
    <row r="100" spans="1:19">
      <c r="K100" s="346" t="s">
        <v>66</v>
      </c>
      <c r="L100" s="174">
        <v>1</v>
      </c>
      <c r="M100" s="174">
        <v>0</v>
      </c>
      <c r="N100" s="174">
        <v>0</v>
      </c>
      <c r="O100" s="174">
        <v>0</v>
      </c>
      <c r="P100" s="174">
        <v>0</v>
      </c>
      <c r="Q100" s="174">
        <v>1</v>
      </c>
      <c r="R100" s="174">
        <v>0</v>
      </c>
      <c r="S100" s="174">
        <v>0</v>
      </c>
    </row>
    <row r="101" spans="1:19">
      <c r="A101" s="341" t="s">
        <v>259</v>
      </c>
    </row>
    <row r="103" spans="1:19" ht="15.75" thickBot="1">
      <c r="B103" s="351" t="s">
        <v>80</v>
      </c>
      <c r="C103" s="351"/>
      <c r="D103" s="351"/>
      <c r="E103" s="351"/>
      <c r="F103" s="351"/>
      <c r="H103" s="96" t="s">
        <v>260</v>
      </c>
    </row>
    <row r="104" spans="1:19" ht="15.75" thickBot="1">
      <c r="A104" s="410"/>
      <c r="B104" s="343">
        <v>2011</v>
      </c>
      <c r="C104" s="343">
        <v>2012</v>
      </c>
      <c r="D104" s="343">
        <v>2013</v>
      </c>
      <c r="E104" s="343">
        <v>2014</v>
      </c>
      <c r="F104" s="343">
        <v>2015</v>
      </c>
      <c r="G104" s="347">
        <v>2016</v>
      </c>
      <c r="H104" s="343">
        <v>2011</v>
      </c>
      <c r="I104" s="343">
        <v>2012</v>
      </c>
      <c r="J104" s="343">
        <v>2013</v>
      </c>
      <c r="K104" s="352">
        <v>2014</v>
      </c>
      <c r="L104" s="343">
        <v>2015</v>
      </c>
    </row>
    <row r="105" spans="1:19">
      <c r="A105" s="412"/>
      <c r="B105" s="358"/>
      <c r="C105" s="358"/>
      <c r="D105" s="358"/>
      <c r="E105" s="358"/>
      <c r="F105" s="358"/>
      <c r="G105" s="358"/>
      <c r="H105" s="358"/>
      <c r="I105" s="358"/>
      <c r="J105" s="358"/>
      <c r="K105" s="357"/>
      <c r="L105" s="358"/>
    </row>
    <row r="106" spans="1:19" ht="15.75" thickBot="1">
      <c r="A106" s="413" t="s">
        <v>19</v>
      </c>
      <c r="B106" s="347">
        <v>500</v>
      </c>
      <c r="C106" s="347">
        <v>508</v>
      </c>
      <c r="D106" s="347">
        <v>515</v>
      </c>
      <c r="E106" s="347">
        <v>541</v>
      </c>
      <c r="F106" s="347">
        <v>537</v>
      </c>
      <c r="H106" s="347">
        <v>1.1000000000000001</v>
      </c>
      <c r="I106" s="347">
        <v>1.1000000000000001</v>
      </c>
      <c r="J106" s="347">
        <v>1.1000000000000001</v>
      </c>
      <c r="K106" s="356">
        <v>1.2</v>
      </c>
      <c r="L106" s="347">
        <v>1.2</v>
      </c>
    </row>
    <row r="107" spans="1:19">
      <c r="A107" s="412"/>
      <c r="B107" s="358"/>
      <c r="C107" s="358"/>
      <c r="D107" s="358"/>
      <c r="E107" s="358"/>
      <c r="F107" s="358"/>
      <c r="G107" s="349"/>
      <c r="H107" s="349"/>
      <c r="I107" s="358"/>
      <c r="J107" s="358"/>
      <c r="K107" s="357"/>
      <c r="L107" s="358"/>
    </row>
    <row r="108" spans="1:19">
      <c r="A108" s="409" t="s">
        <v>17</v>
      </c>
      <c r="B108" s="174">
        <v>68</v>
      </c>
      <c r="C108" s="174">
        <v>66</v>
      </c>
      <c r="D108" s="174">
        <v>67</v>
      </c>
      <c r="E108" s="174">
        <v>71</v>
      </c>
      <c r="F108" s="174">
        <v>71</v>
      </c>
      <c r="G108" s="174">
        <v>71</v>
      </c>
      <c r="H108" s="174">
        <v>0.8</v>
      </c>
      <c r="I108" s="174">
        <v>0.8</v>
      </c>
      <c r="J108" s="174">
        <v>0.8</v>
      </c>
      <c r="K108" s="355">
        <v>0.8</v>
      </c>
      <c r="L108" s="174">
        <v>0.8</v>
      </c>
    </row>
    <row r="109" spans="1:19">
      <c r="A109" s="409" t="s">
        <v>16</v>
      </c>
      <c r="B109" s="174">
        <v>9</v>
      </c>
      <c r="C109" s="174">
        <v>9</v>
      </c>
      <c r="D109" s="174">
        <v>9</v>
      </c>
      <c r="E109" s="174">
        <v>9</v>
      </c>
      <c r="F109" s="174">
        <v>9</v>
      </c>
      <c r="G109" s="174">
        <v>9</v>
      </c>
      <c r="H109" s="174">
        <v>0.7</v>
      </c>
      <c r="I109" s="174">
        <v>0.7</v>
      </c>
      <c r="J109" s="174">
        <v>0.7</v>
      </c>
      <c r="K109" s="355">
        <v>0.7</v>
      </c>
      <c r="L109" s="174">
        <v>0.7</v>
      </c>
    </row>
    <row r="110" spans="1:19">
      <c r="A110" s="409" t="s">
        <v>15</v>
      </c>
      <c r="B110" s="174">
        <v>13</v>
      </c>
      <c r="C110" s="174">
        <v>14</v>
      </c>
      <c r="D110" s="174">
        <v>14</v>
      </c>
      <c r="E110" s="174">
        <v>16</v>
      </c>
      <c r="F110" s="174">
        <v>16</v>
      </c>
      <c r="G110" s="174">
        <v>16</v>
      </c>
      <c r="H110" s="174">
        <v>1.2</v>
      </c>
      <c r="I110" s="174">
        <v>1.3</v>
      </c>
      <c r="J110" s="174">
        <v>1.3</v>
      </c>
      <c r="K110" s="355">
        <v>1.5</v>
      </c>
      <c r="L110" s="174">
        <v>1.5</v>
      </c>
    </row>
    <row r="111" spans="1:19">
      <c r="A111" s="409" t="s">
        <v>14</v>
      </c>
      <c r="B111" s="174">
        <v>14</v>
      </c>
      <c r="C111" s="174">
        <v>14</v>
      </c>
      <c r="D111" s="174">
        <v>14</v>
      </c>
      <c r="E111" s="174">
        <v>14</v>
      </c>
      <c r="F111" s="174">
        <v>14</v>
      </c>
      <c r="G111" s="174">
        <v>14</v>
      </c>
      <c r="H111" s="174">
        <v>1.3</v>
      </c>
      <c r="I111" s="174">
        <v>1.3</v>
      </c>
      <c r="J111" s="174">
        <v>1.3</v>
      </c>
      <c r="K111" s="355">
        <v>1.3</v>
      </c>
      <c r="L111" s="174">
        <v>1.2</v>
      </c>
    </row>
    <row r="112" spans="1:19">
      <c r="A112" s="409" t="s">
        <v>13</v>
      </c>
      <c r="B112" s="174">
        <v>20</v>
      </c>
      <c r="C112" s="174">
        <v>21</v>
      </c>
      <c r="D112" s="174">
        <v>21</v>
      </c>
      <c r="E112" s="174">
        <v>22</v>
      </c>
      <c r="F112" s="174">
        <v>22</v>
      </c>
      <c r="G112" s="174">
        <v>22</v>
      </c>
      <c r="H112" s="174">
        <v>1</v>
      </c>
      <c r="I112" s="174">
        <v>1</v>
      </c>
      <c r="J112" s="174">
        <v>1</v>
      </c>
      <c r="K112" s="355">
        <v>1</v>
      </c>
      <c r="L112" s="174">
        <v>1</v>
      </c>
    </row>
    <row r="113" spans="1:13">
      <c r="A113" s="409" t="s">
        <v>12</v>
      </c>
      <c r="B113" s="174">
        <v>11</v>
      </c>
      <c r="C113" s="174">
        <v>11</v>
      </c>
      <c r="D113" s="174">
        <v>11</v>
      </c>
      <c r="E113" s="174">
        <v>11</v>
      </c>
      <c r="F113" s="174">
        <v>11</v>
      </c>
      <c r="G113" s="174">
        <v>11</v>
      </c>
      <c r="H113" s="174">
        <v>1.9</v>
      </c>
      <c r="I113" s="174">
        <v>1.9</v>
      </c>
      <c r="J113" s="174">
        <v>1.9</v>
      </c>
      <c r="K113" s="355">
        <v>1.9</v>
      </c>
      <c r="L113" s="174">
        <v>1.9</v>
      </c>
    </row>
    <row r="114" spans="1:13">
      <c r="A114" s="409" t="s">
        <v>11</v>
      </c>
      <c r="B114" s="174">
        <v>35</v>
      </c>
      <c r="C114" s="174">
        <v>37</v>
      </c>
      <c r="D114" s="174">
        <v>39</v>
      </c>
      <c r="E114" s="174">
        <v>40</v>
      </c>
      <c r="F114" s="174">
        <v>40</v>
      </c>
      <c r="G114" s="174">
        <v>40</v>
      </c>
      <c r="H114" s="174">
        <v>1.4</v>
      </c>
      <c r="I114" s="174">
        <v>1.5</v>
      </c>
      <c r="J114" s="174">
        <v>1.5</v>
      </c>
      <c r="K114" s="355">
        <v>1.6</v>
      </c>
      <c r="L114" s="174">
        <v>1.6</v>
      </c>
    </row>
    <row r="115" spans="1:13">
      <c r="A115" s="409" t="s">
        <v>10</v>
      </c>
      <c r="B115" s="174">
        <v>15</v>
      </c>
      <c r="C115" s="174">
        <v>15</v>
      </c>
      <c r="D115" s="174">
        <v>16</v>
      </c>
      <c r="E115" s="174">
        <v>16</v>
      </c>
      <c r="F115" s="174">
        <v>16</v>
      </c>
      <c r="G115" s="174">
        <v>16</v>
      </c>
      <c r="H115" s="174">
        <v>0.7</v>
      </c>
      <c r="I115" s="174">
        <v>0.7</v>
      </c>
      <c r="J115" s="174">
        <v>0.8</v>
      </c>
      <c r="K115" s="355">
        <v>0.8</v>
      </c>
      <c r="L115" s="174">
        <v>0.8</v>
      </c>
    </row>
    <row r="116" spans="1:13">
      <c r="A116" s="409" t="s">
        <v>9</v>
      </c>
      <c r="B116" s="174">
        <v>83</v>
      </c>
      <c r="C116" s="174">
        <v>88</v>
      </c>
      <c r="D116" s="174">
        <v>90</v>
      </c>
      <c r="E116" s="174">
        <v>92</v>
      </c>
      <c r="F116" s="174">
        <v>92</v>
      </c>
      <c r="G116" s="174">
        <v>94</v>
      </c>
      <c r="H116" s="174">
        <v>1.1000000000000001</v>
      </c>
      <c r="I116" s="174">
        <v>1.2</v>
      </c>
      <c r="J116" s="174">
        <v>1.2</v>
      </c>
      <c r="K116" s="355">
        <v>1.2</v>
      </c>
      <c r="L116" s="174">
        <v>1.2</v>
      </c>
    </row>
    <row r="117" spans="1:13">
      <c r="A117" s="409" t="s">
        <v>8</v>
      </c>
      <c r="B117" s="174">
        <v>80</v>
      </c>
      <c r="C117" s="174">
        <v>78</v>
      </c>
      <c r="D117" s="174">
        <v>78</v>
      </c>
      <c r="E117" s="174">
        <v>81</v>
      </c>
      <c r="F117" s="174">
        <v>81</v>
      </c>
      <c r="G117" s="174">
        <v>82</v>
      </c>
      <c r="H117" s="174">
        <v>1.6</v>
      </c>
      <c r="I117" s="174">
        <v>1.6</v>
      </c>
      <c r="J117" s="174">
        <v>1.6</v>
      </c>
      <c r="K117" s="355">
        <v>1.6</v>
      </c>
      <c r="L117" s="174">
        <v>1.6</v>
      </c>
    </row>
    <row r="118" spans="1:13">
      <c r="A118" s="409" t="s">
        <v>7</v>
      </c>
      <c r="B118" s="174">
        <v>6</v>
      </c>
      <c r="C118" s="174">
        <v>6</v>
      </c>
      <c r="D118" s="174">
        <v>6</v>
      </c>
      <c r="E118" s="174">
        <v>7</v>
      </c>
      <c r="F118" s="174">
        <v>7</v>
      </c>
      <c r="G118" s="174">
        <v>7</v>
      </c>
      <c r="H118" s="174">
        <v>0.5</v>
      </c>
      <c r="I118" s="174">
        <v>0.5</v>
      </c>
      <c r="J118" s="174">
        <v>0.5</v>
      </c>
      <c r="K118" s="355">
        <v>0.6</v>
      </c>
      <c r="L118" s="174">
        <v>0.6</v>
      </c>
    </row>
    <row r="119" spans="1:13">
      <c r="A119" s="409" t="s">
        <v>6</v>
      </c>
      <c r="B119" s="174">
        <v>26</v>
      </c>
      <c r="C119" s="174">
        <v>27</v>
      </c>
      <c r="D119" s="174">
        <v>27</v>
      </c>
      <c r="E119" s="174">
        <v>30</v>
      </c>
      <c r="F119" s="174">
        <v>30</v>
      </c>
      <c r="G119" s="174">
        <v>31</v>
      </c>
      <c r="H119" s="174">
        <v>0.9</v>
      </c>
      <c r="I119" s="174">
        <v>1</v>
      </c>
      <c r="J119" s="174">
        <v>1</v>
      </c>
      <c r="K119" s="355">
        <v>1.1000000000000001</v>
      </c>
      <c r="L119" s="174">
        <v>1.1000000000000001</v>
      </c>
    </row>
    <row r="120" spans="1:13">
      <c r="A120" s="409" t="s">
        <v>5</v>
      </c>
      <c r="B120" s="174">
        <v>83</v>
      </c>
      <c r="C120" s="174">
        <v>83</v>
      </c>
      <c r="D120" s="174">
        <v>83</v>
      </c>
      <c r="E120" s="174">
        <v>85</v>
      </c>
      <c r="F120" s="174">
        <v>85</v>
      </c>
      <c r="G120" s="174">
        <v>86</v>
      </c>
      <c r="H120" s="174">
        <v>1.3</v>
      </c>
      <c r="I120" s="174">
        <v>1.3</v>
      </c>
      <c r="J120" s="174">
        <v>1.3</v>
      </c>
      <c r="K120" s="355">
        <v>1.3</v>
      </c>
      <c r="L120" s="174">
        <v>1.3</v>
      </c>
    </row>
    <row r="121" spans="1:13">
      <c r="A121" s="409" t="s">
        <v>4</v>
      </c>
      <c r="B121" s="174">
        <v>9</v>
      </c>
      <c r="C121" s="174">
        <v>10</v>
      </c>
      <c r="D121" s="174">
        <v>10</v>
      </c>
      <c r="E121" s="174">
        <v>10</v>
      </c>
      <c r="F121" s="174">
        <v>11</v>
      </c>
      <c r="G121" s="174">
        <v>10</v>
      </c>
      <c r="H121" s="174">
        <v>0.6</v>
      </c>
      <c r="I121" s="174">
        <v>0.7</v>
      </c>
      <c r="J121" s="174">
        <v>0.7</v>
      </c>
      <c r="K121" s="355">
        <v>0.7</v>
      </c>
      <c r="L121" s="174">
        <v>0.8</v>
      </c>
    </row>
    <row r="122" spans="1:13">
      <c r="A122" s="409" t="s">
        <v>3</v>
      </c>
      <c r="B122" s="174">
        <v>5</v>
      </c>
      <c r="C122" s="174">
        <v>5</v>
      </c>
      <c r="D122" s="174">
        <v>5</v>
      </c>
      <c r="E122" s="174">
        <v>7</v>
      </c>
      <c r="F122" s="174">
        <v>7</v>
      </c>
      <c r="G122" s="174">
        <v>7</v>
      </c>
      <c r="H122" s="174">
        <v>0.8</v>
      </c>
      <c r="I122" s="174">
        <v>0.8</v>
      </c>
      <c r="J122" s="174">
        <v>0.8</v>
      </c>
      <c r="K122" s="355">
        <v>1.1000000000000001</v>
      </c>
      <c r="L122" s="174">
        <v>1.1000000000000001</v>
      </c>
    </row>
    <row r="123" spans="1:13">
      <c r="A123" s="409" t="s">
        <v>2</v>
      </c>
      <c r="B123" s="174">
        <v>17</v>
      </c>
      <c r="C123" s="174">
        <v>18</v>
      </c>
      <c r="D123" s="174">
        <v>18</v>
      </c>
      <c r="E123" s="174">
        <v>18</v>
      </c>
      <c r="F123" s="174">
        <v>18</v>
      </c>
      <c r="G123" s="174">
        <v>18</v>
      </c>
      <c r="H123" s="174">
        <v>0.8</v>
      </c>
      <c r="I123" s="174">
        <v>0.8</v>
      </c>
      <c r="J123" s="174">
        <v>0.8</v>
      </c>
      <c r="K123" s="355">
        <v>0.8</v>
      </c>
      <c r="L123" s="174">
        <v>0.8</v>
      </c>
    </row>
    <row r="124" spans="1:13">
      <c r="A124" s="409" t="s">
        <v>1</v>
      </c>
      <c r="B124" s="174">
        <v>5</v>
      </c>
      <c r="C124" s="174">
        <v>5</v>
      </c>
      <c r="D124" s="174">
        <v>5</v>
      </c>
      <c r="E124" s="174">
        <v>5</v>
      </c>
      <c r="F124" s="174">
        <v>5</v>
      </c>
      <c r="G124" s="174">
        <v>5</v>
      </c>
      <c r="H124" s="174">
        <v>1.6</v>
      </c>
      <c r="I124" s="174">
        <v>1.6</v>
      </c>
      <c r="J124" s="174">
        <v>1.6</v>
      </c>
      <c r="K124" s="355">
        <v>1.6</v>
      </c>
      <c r="L124" s="174">
        <v>1.6</v>
      </c>
    </row>
    <row r="125" spans="1:13">
      <c r="A125" s="409" t="s">
        <v>0</v>
      </c>
      <c r="B125" s="174">
        <v>1</v>
      </c>
      <c r="C125" s="174">
        <v>1</v>
      </c>
      <c r="D125" s="174">
        <v>2</v>
      </c>
      <c r="E125" s="174">
        <v>2</v>
      </c>
      <c r="F125" s="174">
        <v>2</v>
      </c>
      <c r="G125" s="174">
        <v>2</v>
      </c>
      <c r="H125" s="174">
        <v>0.6</v>
      </c>
      <c r="I125" s="174">
        <v>0.6</v>
      </c>
      <c r="J125" s="174">
        <v>1.2</v>
      </c>
      <c r="K125" s="355">
        <v>1.2</v>
      </c>
      <c r="L125" s="174">
        <v>1.2</v>
      </c>
    </row>
    <row r="126" spans="1:13">
      <c r="A126" s="409" t="s">
        <v>183</v>
      </c>
      <c r="B126" s="174">
        <v>0</v>
      </c>
      <c r="C126" s="174">
        <v>0</v>
      </c>
      <c r="D126" s="174">
        <v>0</v>
      </c>
      <c r="E126" s="174">
        <v>5</v>
      </c>
      <c r="F126" s="174">
        <v>0</v>
      </c>
      <c r="G126" s="174">
        <v>0</v>
      </c>
      <c r="H126" s="174" t="s">
        <v>63</v>
      </c>
      <c r="I126" s="174" t="s">
        <v>63</v>
      </c>
      <c r="J126" s="174" t="s">
        <v>63</v>
      </c>
      <c r="K126" s="355" t="s">
        <v>63</v>
      </c>
      <c r="L126" s="174" t="s">
        <v>63</v>
      </c>
    </row>
    <row r="128" spans="1:13">
      <c r="A128" s="341" t="s">
        <v>262</v>
      </c>
      <c r="M128" s="129" t="s">
        <v>893</v>
      </c>
    </row>
    <row r="129" spans="1:23">
      <c r="B129" s="361" t="s">
        <v>80</v>
      </c>
      <c r="C129" s="361"/>
      <c r="D129" s="361"/>
      <c r="E129" s="361"/>
      <c r="F129" s="361"/>
      <c r="G129" s="361" t="s">
        <v>176</v>
      </c>
      <c r="H129" s="361"/>
      <c r="I129" s="361"/>
      <c r="J129" s="361"/>
      <c r="K129" s="361"/>
    </row>
    <row r="130" spans="1:23">
      <c r="B130" s="96" t="s">
        <v>23</v>
      </c>
      <c r="C130" s="96" t="s">
        <v>242</v>
      </c>
      <c r="D130" s="96" t="s">
        <v>243</v>
      </c>
      <c r="E130" s="96" t="s">
        <v>245</v>
      </c>
      <c r="F130" s="96" t="s">
        <v>183</v>
      </c>
      <c r="G130" s="96" t="s">
        <v>23</v>
      </c>
      <c r="H130" s="96" t="s">
        <v>242</v>
      </c>
      <c r="I130" s="96" t="s">
        <v>243</v>
      </c>
      <c r="J130" s="96" t="s">
        <v>245</v>
      </c>
      <c r="K130" s="337" t="s">
        <v>183</v>
      </c>
      <c r="N130" s="96" t="s">
        <v>23</v>
      </c>
      <c r="O130" s="96" t="s">
        <v>242</v>
      </c>
      <c r="P130" s="96" t="s">
        <v>243</v>
      </c>
      <c r="Q130" s="96" t="s">
        <v>245</v>
      </c>
      <c r="R130" s="96" t="s">
        <v>183</v>
      </c>
      <c r="S130" s="96" t="s">
        <v>23</v>
      </c>
      <c r="T130" s="96" t="s">
        <v>242</v>
      </c>
      <c r="U130" s="96" t="s">
        <v>243</v>
      </c>
      <c r="V130" s="96" t="s">
        <v>245</v>
      </c>
      <c r="W130" s="96" t="s">
        <v>183</v>
      </c>
    </row>
    <row r="131" spans="1:23" ht="15.75" thickBot="1">
      <c r="A131" s="413" t="s">
        <v>19</v>
      </c>
      <c r="B131" s="347">
        <v>537</v>
      </c>
      <c r="C131" s="347">
        <v>392</v>
      </c>
      <c r="D131" s="347">
        <v>99</v>
      </c>
      <c r="E131" s="347">
        <v>10</v>
      </c>
      <c r="F131" s="347">
        <v>36</v>
      </c>
      <c r="G131" s="347">
        <v>100</v>
      </c>
      <c r="H131" s="347">
        <v>73</v>
      </c>
      <c r="I131" s="347">
        <v>18.399999999999999</v>
      </c>
      <c r="J131" s="347">
        <v>1.9</v>
      </c>
      <c r="K131" s="356">
        <v>6.7</v>
      </c>
      <c r="M131" s="362" t="s">
        <v>19</v>
      </c>
      <c r="N131" s="347">
        <v>541</v>
      </c>
      <c r="O131" s="347">
        <v>396</v>
      </c>
      <c r="P131" s="347">
        <v>99</v>
      </c>
      <c r="Q131" s="347">
        <v>10</v>
      </c>
      <c r="R131" s="347">
        <v>36</v>
      </c>
      <c r="S131" s="347">
        <v>100</v>
      </c>
      <c r="T131" s="347">
        <v>73.2</v>
      </c>
      <c r="U131" s="347">
        <v>18.3</v>
      </c>
      <c r="V131" s="347">
        <v>1.8</v>
      </c>
      <c r="W131" s="347">
        <v>6.7</v>
      </c>
    </row>
    <row r="132" spans="1:23">
      <c r="A132" s="412"/>
      <c r="B132" s="358"/>
      <c r="C132" s="358"/>
      <c r="D132" s="358"/>
      <c r="E132" s="358"/>
      <c r="F132" s="358"/>
      <c r="G132" s="358"/>
      <c r="H132" s="358"/>
      <c r="I132" s="358"/>
      <c r="J132" s="358"/>
      <c r="K132" s="357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</row>
    <row r="133" spans="1:23">
      <c r="A133" s="409" t="s">
        <v>17</v>
      </c>
      <c r="B133" s="174">
        <v>71</v>
      </c>
      <c r="C133" s="174">
        <v>55</v>
      </c>
      <c r="D133" s="174">
        <v>8</v>
      </c>
      <c r="E133" s="174">
        <v>2</v>
      </c>
      <c r="F133" s="174">
        <v>6</v>
      </c>
      <c r="G133" s="174">
        <v>100</v>
      </c>
      <c r="H133" s="174">
        <v>77.5</v>
      </c>
      <c r="I133" s="174">
        <v>11.3</v>
      </c>
      <c r="J133" s="174">
        <v>2.8</v>
      </c>
      <c r="K133" s="355">
        <v>8.5</v>
      </c>
      <c r="M133" s="173" t="s">
        <v>17</v>
      </c>
      <c r="N133" s="174">
        <v>71</v>
      </c>
      <c r="O133" s="174">
        <v>55</v>
      </c>
      <c r="P133" s="174">
        <v>8</v>
      </c>
      <c r="Q133" s="174">
        <v>2</v>
      </c>
      <c r="R133" s="174">
        <v>6</v>
      </c>
      <c r="S133" s="174">
        <v>100</v>
      </c>
      <c r="T133" s="174">
        <v>77.5</v>
      </c>
      <c r="U133" s="174">
        <v>11.3</v>
      </c>
      <c r="V133" s="174">
        <v>2.8</v>
      </c>
      <c r="W133" s="174">
        <v>8.5</v>
      </c>
    </row>
    <row r="134" spans="1:23">
      <c r="A134" s="409" t="s">
        <v>16</v>
      </c>
      <c r="B134" s="174">
        <v>9</v>
      </c>
      <c r="C134" s="174">
        <v>7</v>
      </c>
      <c r="D134" s="174">
        <v>1</v>
      </c>
      <c r="E134" s="174">
        <v>0</v>
      </c>
      <c r="F134" s="174">
        <v>1</v>
      </c>
      <c r="G134" s="174">
        <v>100</v>
      </c>
      <c r="H134" s="174">
        <v>77.8</v>
      </c>
      <c r="I134" s="174">
        <v>11.1</v>
      </c>
      <c r="J134" s="174">
        <v>0</v>
      </c>
      <c r="K134" s="355">
        <v>11.1</v>
      </c>
      <c r="M134" s="173" t="s">
        <v>16</v>
      </c>
      <c r="N134" s="174">
        <v>9</v>
      </c>
      <c r="O134" s="174">
        <v>7</v>
      </c>
      <c r="P134" s="174">
        <v>1</v>
      </c>
      <c r="Q134" s="174">
        <v>0</v>
      </c>
      <c r="R134" s="174">
        <v>1</v>
      </c>
      <c r="S134" s="174">
        <v>100</v>
      </c>
      <c r="T134" s="174">
        <v>77.8</v>
      </c>
      <c r="U134" s="174">
        <v>11.1</v>
      </c>
      <c r="V134" s="174">
        <v>0</v>
      </c>
      <c r="W134" s="174">
        <v>11.1</v>
      </c>
    </row>
    <row r="135" spans="1:23">
      <c r="A135" s="409" t="s">
        <v>15</v>
      </c>
      <c r="B135" s="174">
        <v>16</v>
      </c>
      <c r="C135" s="174">
        <v>13</v>
      </c>
      <c r="D135" s="174">
        <v>3</v>
      </c>
      <c r="E135" s="174">
        <v>0</v>
      </c>
      <c r="F135" s="174">
        <v>0</v>
      </c>
      <c r="G135" s="174">
        <v>100</v>
      </c>
      <c r="H135" s="174">
        <v>81.3</v>
      </c>
      <c r="I135" s="174">
        <v>18.8</v>
      </c>
      <c r="J135" s="174">
        <v>0</v>
      </c>
      <c r="K135" s="355">
        <v>0</v>
      </c>
      <c r="M135" s="173" t="s">
        <v>15</v>
      </c>
      <c r="N135" s="174">
        <v>16</v>
      </c>
      <c r="O135" s="174">
        <v>13</v>
      </c>
      <c r="P135" s="174">
        <v>3</v>
      </c>
      <c r="Q135" s="174">
        <v>0</v>
      </c>
      <c r="R135" s="174">
        <v>0</v>
      </c>
      <c r="S135" s="174">
        <v>100</v>
      </c>
      <c r="T135" s="174">
        <v>81.3</v>
      </c>
      <c r="U135" s="174">
        <v>18.8</v>
      </c>
      <c r="V135" s="174">
        <v>0</v>
      </c>
      <c r="W135" s="174">
        <v>0</v>
      </c>
    </row>
    <row r="136" spans="1:23">
      <c r="A136" s="409" t="s">
        <v>14</v>
      </c>
      <c r="B136" s="174">
        <v>14</v>
      </c>
      <c r="C136" s="174">
        <v>9</v>
      </c>
      <c r="D136" s="174">
        <v>4</v>
      </c>
      <c r="E136" s="174">
        <v>0</v>
      </c>
      <c r="F136" s="174">
        <v>1</v>
      </c>
      <c r="G136" s="174">
        <v>100</v>
      </c>
      <c r="H136" s="174">
        <v>64.3</v>
      </c>
      <c r="I136" s="174">
        <v>28.6</v>
      </c>
      <c r="J136" s="174">
        <v>0</v>
      </c>
      <c r="K136" s="355">
        <v>7.1</v>
      </c>
      <c r="M136" s="173" t="s">
        <v>14</v>
      </c>
      <c r="N136" s="174">
        <v>14</v>
      </c>
      <c r="O136" s="174">
        <v>9</v>
      </c>
      <c r="P136" s="174">
        <v>4</v>
      </c>
      <c r="Q136" s="174">
        <v>0</v>
      </c>
      <c r="R136" s="174">
        <v>1</v>
      </c>
      <c r="S136" s="174">
        <v>100</v>
      </c>
      <c r="T136" s="174">
        <v>64.3</v>
      </c>
      <c r="U136" s="174">
        <v>28.6</v>
      </c>
      <c r="V136" s="174">
        <v>0</v>
      </c>
      <c r="W136" s="174">
        <v>7.1</v>
      </c>
    </row>
    <row r="137" spans="1:23">
      <c r="A137" s="409" t="s">
        <v>13</v>
      </c>
      <c r="B137" s="174">
        <v>22</v>
      </c>
      <c r="C137" s="174">
        <v>18</v>
      </c>
      <c r="D137" s="174">
        <v>1</v>
      </c>
      <c r="E137" s="174">
        <v>0</v>
      </c>
      <c r="F137" s="174">
        <v>3</v>
      </c>
      <c r="G137" s="174">
        <v>100</v>
      </c>
      <c r="H137" s="174">
        <v>81.8</v>
      </c>
      <c r="I137" s="174">
        <v>4.5</v>
      </c>
      <c r="J137" s="174">
        <v>0</v>
      </c>
      <c r="K137" s="355">
        <v>13.6</v>
      </c>
      <c r="M137" s="173" t="s">
        <v>13</v>
      </c>
      <c r="N137" s="174">
        <v>22</v>
      </c>
      <c r="O137" s="174">
        <v>18</v>
      </c>
      <c r="P137" s="174">
        <v>1</v>
      </c>
      <c r="Q137" s="174">
        <v>0</v>
      </c>
      <c r="R137" s="174">
        <v>3</v>
      </c>
      <c r="S137" s="174">
        <v>100</v>
      </c>
      <c r="T137" s="174">
        <v>81.8</v>
      </c>
      <c r="U137" s="174">
        <v>4.5</v>
      </c>
      <c r="V137" s="174">
        <v>0</v>
      </c>
      <c r="W137" s="174">
        <v>13.6</v>
      </c>
    </row>
    <row r="138" spans="1:23">
      <c r="A138" s="409" t="s">
        <v>12</v>
      </c>
      <c r="B138" s="174">
        <v>11</v>
      </c>
      <c r="C138" s="174">
        <v>9</v>
      </c>
      <c r="D138" s="174">
        <v>2</v>
      </c>
      <c r="E138" s="174">
        <v>0</v>
      </c>
      <c r="F138" s="174">
        <v>0</v>
      </c>
      <c r="G138" s="174">
        <v>100</v>
      </c>
      <c r="H138" s="174">
        <v>81.8</v>
      </c>
      <c r="I138" s="174">
        <v>18.2</v>
      </c>
      <c r="J138" s="174">
        <v>0</v>
      </c>
      <c r="K138" s="355">
        <v>0</v>
      </c>
      <c r="M138" s="173" t="s">
        <v>12</v>
      </c>
      <c r="N138" s="174">
        <v>11</v>
      </c>
      <c r="O138" s="174">
        <v>9</v>
      </c>
      <c r="P138" s="174">
        <v>2</v>
      </c>
      <c r="Q138" s="174">
        <v>0</v>
      </c>
      <c r="R138" s="174">
        <v>0</v>
      </c>
      <c r="S138" s="174">
        <v>100</v>
      </c>
      <c r="T138" s="174">
        <v>81.8</v>
      </c>
      <c r="U138" s="174">
        <v>18.2</v>
      </c>
      <c r="V138" s="174">
        <v>0</v>
      </c>
      <c r="W138" s="174">
        <v>0</v>
      </c>
    </row>
    <row r="139" spans="1:23">
      <c r="A139" s="409" t="s">
        <v>11</v>
      </c>
      <c r="B139" s="174">
        <v>40</v>
      </c>
      <c r="C139" s="174">
        <v>29</v>
      </c>
      <c r="D139" s="174">
        <v>7</v>
      </c>
      <c r="E139" s="174">
        <v>1</v>
      </c>
      <c r="F139" s="174">
        <v>3</v>
      </c>
      <c r="G139" s="174">
        <v>100</v>
      </c>
      <c r="H139" s="174">
        <v>72.5</v>
      </c>
      <c r="I139" s="174">
        <v>17.5</v>
      </c>
      <c r="J139" s="174">
        <v>2.5</v>
      </c>
      <c r="K139" s="355">
        <v>7.5</v>
      </c>
      <c r="M139" s="173" t="s">
        <v>11</v>
      </c>
      <c r="N139" s="174">
        <v>40</v>
      </c>
      <c r="O139" s="174">
        <v>30</v>
      </c>
      <c r="P139" s="174">
        <v>7</v>
      </c>
      <c r="Q139" s="174">
        <v>1</v>
      </c>
      <c r="R139" s="174">
        <v>2</v>
      </c>
      <c r="S139" s="174">
        <v>100</v>
      </c>
      <c r="T139" s="174">
        <v>75</v>
      </c>
      <c r="U139" s="174">
        <v>17.5</v>
      </c>
      <c r="V139" s="174">
        <v>2.5</v>
      </c>
      <c r="W139" s="174">
        <v>5</v>
      </c>
    </row>
    <row r="140" spans="1:23">
      <c r="A140" s="409" t="s">
        <v>10</v>
      </c>
      <c r="B140" s="174">
        <v>16</v>
      </c>
      <c r="C140" s="174">
        <v>15</v>
      </c>
      <c r="D140" s="174">
        <v>1</v>
      </c>
      <c r="E140" s="174">
        <v>0</v>
      </c>
      <c r="F140" s="174">
        <v>0</v>
      </c>
      <c r="G140" s="174">
        <v>100</v>
      </c>
      <c r="H140" s="174">
        <v>93.8</v>
      </c>
      <c r="I140" s="174">
        <v>6.3</v>
      </c>
      <c r="J140" s="174">
        <v>0</v>
      </c>
      <c r="K140" s="355">
        <v>0</v>
      </c>
      <c r="M140" s="173" t="s">
        <v>10</v>
      </c>
      <c r="N140" s="174">
        <v>16</v>
      </c>
      <c r="O140" s="174">
        <v>15</v>
      </c>
      <c r="P140" s="174">
        <v>1</v>
      </c>
      <c r="Q140" s="174">
        <v>0</v>
      </c>
      <c r="R140" s="174">
        <v>0</v>
      </c>
      <c r="S140" s="174">
        <v>100</v>
      </c>
      <c r="T140" s="174">
        <v>93.8</v>
      </c>
      <c r="U140" s="174">
        <v>6.3</v>
      </c>
      <c r="V140" s="174">
        <v>0</v>
      </c>
      <c r="W140" s="174">
        <v>0</v>
      </c>
    </row>
    <row r="141" spans="1:23">
      <c r="A141" s="409" t="s">
        <v>9</v>
      </c>
      <c r="B141" s="174">
        <v>92</v>
      </c>
      <c r="C141" s="174">
        <v>50</v>
      </c>
      <c r="D141" s="174">
        <v>25</v>
      </c>
      <c r="E141" s="174">
        <v>3</v>
      </c>
      <c r="F141" s="174">
        <v>14</v>
      </c>
      <c r="G141" s="174">
        <v>100</v>
      </c>
      <c r="H141" s="174">
        <v>54.3</v>
      </c>
      <c r="I141" s="174">
        <v>27.2</v>
      </c>
      <c r="J141" s="174">
        <v>3.3</v>
      </c>
      <c r="K141" s="355">
        <v>15.2</v>
      </c>
      <c r="M141" s="173" t="s">
        <v>9</v>
      </c>
      <c r="N141" s="174">
        <v>94</v>
      </c>
      <c r="O141" s="174">
        <v>51</v>
      </c>
      <c r="P141" s="174">
        <v>26</v>
      </c>
      <c r="Q141" s="174">
        <v>3</v>
      </c>
      <c r="R141" s="174">
        <v>14</v>
      </c>
      <c r="S141" s="174">
        <v>100</v>
      </c>
      <c r="T141" s="174">
        <v>54.3</v>
      </c>
      <c r="U141" s="174">
        <v>27.7</v>
      </c>
      <c r="V141" s="174">
        <v>3.2</v>
      </c>
      <c r="W141" s="174">
        <v>14.9</v>
      </c>
    </row>
    <row r="142" spans="1:23">
      <c r="A142" s="409" t="s">
        <v>8</v>
      </c>
      <c r="B142" s="174">
        <v>81</v>
      </c>
      <c r="C142" s="174">
        <v>53</v>
      </c>
      <c r="D142" s="174">
        <v>23</v>
      </c>
      <c r="E142" s="174">
        <v>0</v>
      </c>
      <c r="F142" s="174">
        <v>5</v>
      </c>
      <c r="G142" s="174">
        <v>100</v>
      </c>
      <c r="H142" s="174">
        <v>65.400000000000006</v>
      </c>
      <c r="I142" s="174">
        <v>28.4</v>
      </c>
      <c r="J142" s="174">
        <v>0</v>
      </c>
      <c r="K142" s="355">
        <v>6.2</v>
      </c>
      <c r="M142" s="173" t="s">
        <v>8</v>
      </c>
      <c r="N142" s="174">
        <v>82</v>
      </c>
      <c r="O142" s="174">
        <v>54</v>
      </c>
      <c r="P142" s="174">
        <v>23</v>
      </c>
      <c r="Q142" s="174">
        <v>0</v>
      </c>
      <c r="R142" s="174">
        <v>5</v>
      </c>
      <c r="S142" s="174">
        <v>100</v>
      </c>
      <c r="T142" s="174">
        <v>65.900000000000006</v>
      </c>
      <c r="U142" s="174">
        <v>28</v>
      </c>
      <c r="V142" s="174">
        <v>0</v>
      </c>
      <c r="W142" s="174">
        <v>6.1</v>
      </c>
    </row>
    <row r="143" spans="1:23">
      <c r="A143" s="409" t="s">
        <v>7</v>
      </c>
      <c r="B143" s="174">
        <v>7</v>
      </c>
      <c r="C143" s="174">
        <v>7</v>
      </c>
      <c r="D143" s="174">
        <v>0</v>
      </c>
      <c r="E143" s="174">
        <v>0</v>
      </c>
      <c r="F143" s="174">
        <v>0</v>
      </c>
      <c r="G143" s="174">
        <v>100</v>
      </c>
      <c r="H143" s="174">
        <v>100</v>
      </c>
      <c r="I143" s="174">
        <v>0</v>
      </c>
      <c r="J143" s="174">
        <v>0</v>
      </c>
      <c r="K143" s="355">
        <v>0</v>
      </c>
      <c r="M143" s="173" t="s">
        <v>7</v>
      </c>
      <c r="N143" s="174">
        <v>7</v>
      </c>
      <c r="O143" s="174">
        <v>7</v>
      </c>
      <c r="P143" s="174">
        <v>0</v>
      </c>
      <c r="Q143" s="174">
        <v>0</v>
      </c>
      <c r="R143" s="174">
        <v>0</v>
      </c>
      <c r="S143" s="174">
        <v>100</v>
      </c>
      <c r="T143" s="174">
        <v>100</v>
      </c>
      <c r="U143" s="174">
        <v>0</v>
      </c>
      <c r="V143" s="174">
        <v>0</v>
      </c>
      <c r="W143" s="174">
        <v>0</v>
      </c>
    </row>
    <row r="144" spans="1:23">
      <c r="A144" s="409" t="s">
        <v>6</v>
      </c>
      <c r="B144" s="174">
        <v>30</v>
      </c>
      <c r="C144" s="174">
        <v>24</v>
      </c>
      <c r="D144" s="174">
        <v>4</v>
      </c>
      <c r="E144" s="174">
        <v>1</v>
      </c>
      <c r="F144" s="174">
        <v>1</v>
      </c>
      <c r="G144" s="174">
        <v>100</v>
      </c>
      <c r="H144" s="174">
        <v>80</v>
      </c>
      <c r="I144" s="174">
        <v>13.3</v>
      </c>
      <c r="J144" s="174">
        <v>3.3</v>
      </c>
      <c r="K144" s="355">
        <v>3.3</v>
      </c>
      <c r="M144" s="173" t="s">
        <v>6</v>
      </c>
      <c r="N144" s="174">
        <v>31</v>
      </c>
      <c r="O144" s="174">
        <v>25</v>
      </c>
      <c r="P144" s="174">
        <v>3</v>
      </c>
      <c r="Q144" s="174">
        <v>1</v>
      </c>
      <c r="R144" s="174">
        <v>2</v>
      </c>
      <c r="S144" s="174">
        <v>100</v>
      </c>
      <c r="T144" s="174">
        <v>80.599999999999994</v>
      </c>
      <c r="U144" s="174">
        <v>9.6999999999999993</v>
      </c>
      <c r="V144" s="174">
        <v>3.2</v>
      </c>
      <c r="W144" s="174">
        <v>6.5</v>
      </c>
    </row>
    <row r="145" spans="1:23">
      <c r="A145" s="409" t="s">
        <v>5</v>
      </c>
      <c r="B145" s="174">
        <v>85</v>
      </c>
      <c r="C145" s="174">
        <v>67</v>
      </c>
      <c r="D145" s="174">
        <v>14</v>
      </c>
      <c r="E145" s="174">
        <v>3</v>
      </c>
      <c r="F145" s="174">
        <v>1</v>
      </c>
      <c r="G145" s="174">
        <v>100</v>
      </c>
      <c r="H145" s="174">
        <v>78.8</v>
      </c>
      <c r="I145" s="174">
        <v>16.5</v>
      </c>
      <c r="J145" s="174">
        <v>3.5</v>
      </c>
      <c r="K145" s="355">
        <v>1.2</v>
      </c>
      <c r="M145" s="173" t="s">
        <v>5</v>
      </c>
      <c r="N145" s="174">
        <v>86</v>
      </c>
      <c r="O145" s="174">
        <v>68</v>
      </c>
      <c r="P145" s="174">
        <v>14</v>
      </c>
      <c r="Q145" s="174">
        <v>3</v>
      </c>
      <c r="R145" s="174">
        <v>1</v>
      </c>
      <c r="S145" s="174">
        <v>100</v>
      </c>
      <c r="T145" s="174">
        <v>79.099999999999994</v>
      </c>
      <c r="U145" s="174">
        <v>16.3</v>
      </c>
      <c r="V145" s="174">
        <v>3.5</v>
      </c>
      <c r="W145" s="174">
        <v>1.2</v>
      </c>
    </row>
    <row r="146" spans="1:23">
      <c r="A146" s="409" t="s">
        <v>4</v>
      </c>
      <c r="B146" s="174">
        <v>11</v>
      </c>
      <c r="C146" s="174">
        <v>10</v>
      </c>
      <c r="D146" s="174">
        <v>1</v>
      </c>
      <c r="E146" s="174">
        <v>0</v>
      </c>
      <c r="F146" s="174">
        <v>0</v>
      </c>
      <c r="G146" s="174">
        <v>100</v>
      </c>
      <c r="H146" s="174">
        <v>90.9</v>
      </c>
      <c r="I146" s="174">
        <v>9.1</v>
      </c>
      <c r="J146" s="174">
        <v>0</v>
      </c>
      <c r="K146" s="355">
        <v>0</v>
      </c>
      <c r="M146" s="173" t="s">
        <v>4</v>
      </c>
      <c r="N146" s="174">
        <v>10</v>
      </c>
      <c r="O146" s="174">
        <v>9</v>
      </c>
      <c r="P146" s="174">
        <v>1</v>
      </c>
      <c r="Q146" s="174">
        <v>0</v>
      </c>
      <c r="R146" s="174">
        <v>0</v>
      </c>
      <c r="S146" s="174">
        <v>100</v>
      </c>
      <c r="T146" s="174">
        <v>90</v>
      </c>
      <c r="U146" s="174">
        <v>10</v>
      </c>
      <c r="V146" s="174">
        <v>0</v>
      </c>
      <c r="W146" s="174">
        <v>0</v>
      </c>
    </row>
    <row r="147" spans="1:23">
      <c r="A147" s="409" t="s">
        <v>3</v>
      </c>
      <c r="B147" s="174">
        <v>7</v>
      </c>
      <c r="C147" s="174">
        <v>6</v>
      </c>
      <c r="D147" s="174">
        <v>1</v>
      </c>
      <c r="E147" s="174">
        <v>0</v>
      </c>
      <c r="F147" s="174">
        <v>0</v>
      </c>
      <c r="G147" s="174">
        <v>100</v>
      </c>
      <c r="H147" s="174">
        <v>85.7</v>
      </c>
      <c r="I147" s="174">
        <v>14.3</v>
      </c>
      <c r="J147" s="174">
        <v>0</v>
      </c>
      <c r="K147" s="355">
        <v>0</v>
      </c>
      <c r="M147" s="173" t="s">
        <v>3</v>
      </c>
      <c r="N147" s="174">
        <v>7</v>
      </c>
      <c r="O147" s="174">
        <v>6</v>
      </c>
      <c r="P147" s="174">
        <v>1</v>
      </c>
      <c r="Q147" s="174">
        <v>0</v>
      </c>
      <c r="R147" s="174">
        <v>0</v>
      </c>
      <c r="S147" s="174">
        <v>100</v>
      </c>
      <c r="T147" s="174">
        <v>85.7</v>
      </c>
      <c r="U147" s="174">
        <v>14.3</v>
      </c>
      <c r="V147" s="174">
        <v>0</v>
      </c>
      <c r="W147" s="174">
        <v>0</v>
      </c>
    </row>
    <row r="148" spans="1:23">
      <c r="A148" s="409" t="s">
        <v>2</v>
      </c>
      <c r="B148" s="174">
        <v>18</v>
      </c>
      <c r="C148" s="174">
        <v>13</v>
      </c>
      <c r="D148" s="174">
        <v>4</v>
      </c>
      <c r="E148" s="174">
        <v>0</v>
      </c>
      <c r="F148" s="174">
        <v>1</v>
      </c>
      <c r="G148" s="174">
        <v>100</v>
      </c>
      <c r="H148" s="174">
        <v>72.2</v>
      </c>
      <c r="I148" s="174">
        <v>22.2</v>
      </c>
      <c r="J148" s="174">
        <v>0</v>
      </c>
      <c r="K148" s="355">
        <v>5.6</v>
      </c>
      <c r="M148" s="173" t="s">
        <v>2</v>
      </c>
      <c r="N148" s="174">
        <v>18</v>
      </c>
      <c r="O148" s="174">
        <v>13</v>
      </c>
      <c r="P148" s="174">
        <v>4</v>
      </c>
      <c r="Q148" s="174">
        <v>0</v>
      </c>
      <c r="R148" s="174">
        <v>1</v>
      </c>
      <c r="S148" s="174">
        <v>100</v>
      </c>
      <c r="T148" s="174">
        <v>72.2</v>
      </c>
      <c r="U148" s="174">
        <v>22.2</v>
      </c>
      <c r="V148" s="174">
        <v>0</v>
      </c>
      <c r="W148" s="174">
        <v>5.6</v>
      </c>
    </row>
    <row r="149" spans="1:23">
      <c r="A149" s="409" t="s">
        <v>1</v>
      </c>
      <c r="B149" s="174">
        <v>5</v>
      </c>
      <c r="C149" s="174">
        <v>5</v>
      </c>
      <c r="D149" s="174">
        <v>0</v>
      </c>
      <c r="E149" s="174">
        <v>0</v>
      </c>
      <c r="F149" s="174">
        <v>0</v>
      </c>
      <c r="G149" s="174">
        <v>100</v>
      </c>
      <c r="H149" s="174">
        <v>100</v>
      </c>
      <c r="I149" s="174">
        <v>0</v>
      </c>
      <c r="J149" s="174">
        <v>0</v>
      </c>
      <c r="K149" s="355">
        <v>0</v>
      </c>
      <c r="M149" s="173" t="s">
        <v>1</v>
      </c>
      <c r="N149" s="174">
        <v>5</v>
      </c>
      <c r="O149" s="174">
        <v>5</v>
      </c>
      <c r="P149" s="174">
        <v>0</v>
      </c>
      <c r="Q149" s="174">
        <v>0</v>
      </c>
      <c r="R149" s="174">
        <v>0</v>
      </c>
      <c r="S149" s="174">
        <v>100</v>
      </c>
      <c r="T149" s="174">
        <v>100</v>
      </c>
      <c r="U149" s="174">
        <v>0</v>
      </c>
      <c r="V149" s="174">
        <v>0</v>
      </c>
      <c r="W149" s="174">
        <v>0</v>
      </c>
    </row>
    <row r="150" spans="1:23">
      <c r="A150" s="409" t="s">
        <v>0</v>
      </c>
      <c r="B150" s="174">
        <v>2</v>
      </c>
      <c r="C150" s="174">
        <v>2</v>
      </c>
      <c r="D150" s="174">
        <v>0</v>
      </c>
      <c r="E150" s="174">
        <v>0</v>
      </c>
      <c r="F150" s="174">
        <v>0</v>
      </c>
      <c r="G150" s="174">
        <v>100</v>
      </c>
      <c r="H150" s="174">
        <v>100</v>
      </c>
      <c r="I150" s="174">
        <v>0</v>
      </c>
      <c r="J150" s="174">
        <v>0</v>
      </c>
      <c r="K150" s="355">
        <v>0</v>
      </c>
      <c r="M150" s="173" t="s">
        <v>0</v>
      </c>
      <c r="N150" s="174">
        <v>2</v>
      </c>
      <c r="O150" s="174">
        <v>2</v>
      </c>
      <c r="P150" s="174">
        <v>0</v>
      </c>
      <c r="Q150" s="174">
        <v>0</v>
      </c>
      <c r="R150" s="174">
        <v>0</v>
      </c>
      <c r="S150" s="174">
        <v>100</v>
      </c>
      <c r="T150" s="174">
        <v>100</v>
      </c>
      <c r="U150" s="174">
        <v>0</v>
      </c>
      <c r="V150" s="174">
        <v>0</v>
      </c>
      <c r="W150" s="174">
        <v>0</v>
      </c>
    </row>
    <row r="152" spans="1:23">
      <c r="A152" s="341" t="s">
        <v>263</v>
      </c>
    </row>
    <row r="153" spans="1:23" ht="15.75" thickBot="1">
      <c r="B153" s="351" t="s">
        <v>80</v>
      </c>
      <c r="C153" s="351"/>
      <c r="D153" s="351"/>
      <c r="E153" s="351"/>
      <c r="F153" s="351"/>
      <c r="H153" s="351" t="s">
        <v>176</v>
      </c>
      <c r="I153" s="351"/>
      <c r="J153" s="351"/>
      <c r="K153" s="351"/>
      <c r="L153" s="351"/>
    </row>
    <row r="154" spans="1:23" ht="15.75" thickBot="1">
      <c r="A154" s="341"/>
      <c r="B154" s="343">
        <v>2011</v>
      </c>
      <c r="C154" s="343">
        <v>2012</v>
      </c>
      <c r="D154" s="343">
        <v>2013</v>
      </c>
      <c r="E154" s="343">
        <v>2014</v>
      </c>
      <c r="F154" s="343">
        <v>2015</v>
      </c>
      <c r="G154" s="343">
        <v>2016</v>
      </c>
      <c r="H154" s="343">
        <v>2011</v>
      </c>
      <c r="I154" s="343">
        <v>2012</v>
      </c>
      <c r="J154" s="343">
        <v>2013</v>
      </c>
      <c r="K154" s="343">
        <v>2014</v>
      </c>
      <c r="L154" s="343">
        <v>2015</v>
      </c>
      <c r="M154" s="343">
        <v>2016</v>
      </c>
    </row>
    <row r="155" spans="1:23">
      <c r="A155" s="412"/>
      <c r="B155" s="358"/>
      <c r="C155" s="358"/>
      <c r="D155" s="358"/>
      <c r="E155" s="358"/>
      <c r="F155" s="358"/>
      <c r="G155" s="345"/>
      <c r="H155" s="358"/>
      <c r="I155" s="358"/>
      <c r="J155" s="358"/>
      <c r="K155" s="357"/>
      <c r="L155" s="358"/>
    </row>
    <row r="156" spans="1:23" ht="15.75" thickBot="1">
      <c r="A156" s="413" t="s">
        <v>19</v>
      </c>
      <c r="B156" s="348">
        <v>3626</v>
      </c>
      <c r="C156" s="348">
        <v>3261</v>
      </c>
      <c r="D156" s="348">
        <v>3227</v>
      </c>
      <c r="E156" s="348">
        <v>3617</v>
      </c>
      <c r="F156" s="348">
        <v>3640</v>
      </c>
      <c r="G156" s="364">
        <v>3743</v>
      </c>
      <c r="H156" s="347">
        <v>100</v>
      </c>
      <c r="I156" s="347">
        <v>100</v>
      </c>
      <c r="J156" s="347">
        <v>100</v>
      </c>
      <c r="K156" s="356">
        <v>100</v>
      </c>
      <c r="L156" s="347">
        <v>100</v>
      </c>
      <c r="M156" s="347">
        <v>100</v>
      </c>
    </row>
    <row r="157" spans="1:23">
      <c r="A157" s="412"/>
      <c r="B157" s="358"/>
      <c r="C157" s="358"/>
      <c r="D157" s="358"/>
      <c r="E157" s="358"/>
      <c r="F157" s="358"/>
      <c r="G157" s="349"/>
      <c r="H157" s="349"/>
      <c r="I157" s="358"/>
      <c r="J157" s="358"/>
      <c r="K157" s="357"/>
      <c r="L157" s="358"/>
      <c r="M157" s="358"/>
    </row>
    <row r="158" spans="1:23">
      <c r="A158" s="409" t="s">
        <v>17</v>
      </c>
      <c r="B158" s="174">
        <v>422</v>
      </c>
      <c r="C158" s="174">
        <v>391</v>
      </c>
      <c r="D158" s="174">
        <v>378</v>
      </c>
      <c r="E158" s="174">
        <v>410</v>
      </c>
      <c r="F158" s="174">
        <v>418</v>
      </c>
      <c r="G158" s="174">
        <v>432</v>
      </c>
      <c r="H158" s="174">
        <v>11.6</v>
      </c>
      <c r="I158" s="174">
        <v>12</v>
      </c>
      <c r="J158" s="174">
        <v>11.7</v>
      </c>
      <c r="K158" s="355">
        <v>11.3</v>
      </c>
      <c r="L158" s="174">
        <v>11.5</v>
      </c>
      <c r="M158" s="174">
        <v>11.5</v>
      </c>
    </row>
    <row r="159" spans="1:23">
      <c r="A159" s="409" t="s">
        <v>16</v>
      </c>
      <c r="B159" s="174">
        <v>97</v>
      </c>
      <c r="C159" s="174">
        <v>91</v>
      </c>
      <c r="D159" s="174">
        <v>87</v>
      </c>
      <c r="E159" s="174">
        <v>102</v>
      </c>
      <c r="F159" s="174">
        <v>101</v>
      </c>
      <c r="G159" s="174">
        <v>103</v>
      </c>
      <c r="H159" s="174">
        <v>2.7</v>
      </c>
      <c r="I159" s="174">
        <v>2.8</v>
      </c>
      <c r="J159" s="174">
        <v>2.7</v>
      </c>
      <c r="K159" s="355">
        <v>2.8</v>
      </c>
      <c r="L159" s="174">
        <v>2.8</v>
      </c>
      <c r="M159" s="174">
        <v>2.8</v>
      </c>
    </row>
    <row r="160" spans="1:23">
      <c r="A160" s="409" t="s">
        <v>15</v>
      </c>
      <c r="B160" s="174">
        <v>76</v>
      </c>
      <c r="C160" s="174">
        <v>66</v>
      </c>
      <c r="D160" s="174">
        <v>66</v>
      </c>
      <c r="E160" s="174">
        <v>69</v>
      </c>
      <c r="F160" s="174">
        <v>73</v>
      </c>
      <c r="G160" s="174">
        <v>77</v>
      </c>
      <c r="H160" s="174">
        <v>2.1</v>
      </c>
      <c r="I160" s="174">
        <v>2</v>
      </c>
      <c r="J160" s="174">
        <v>2</v>
      </c>
      <c r="K160" s="355">
        <v>1.9</v>
      </c>
      <c r="L160" s="174">
        <v>2</v>
      </c>
      <c r="M160" s="174">
        <v>2.1</v>
      </c>
    </row>
    <row r="161" spans="1:13">
      <c r="A161" s="409" t="s">
        <v>14</v>
      </c>
      <c r="B161" s="174">
        <v>101</v>
      </c>
      <c r="C161" s="174">
        <v>79</v>
      </c>
      <c r="D161" s="174">
        <v>79</v>
      </c>
      <c r="E161" s="174">
        <v>77</v>
      </c>
      <c r="F161" s="174">
        <v>80</v>
      </c>
      <c r="G161" s="174">
        <v>81</v>
      </c>
      <c r="H161" s="174">
        <v>2.8</v>
      </c>
      <c r="I161" s="174">
        <v>2.4</v>
      </c>
      <c r="J161" s="174">
        <v>2.4</v>
      </c>
      <c r="K161" s="355">
        <v>2.1</v>
      </c>
      <c r="L161" s="174">
        <v>2.2000000000000002</v>
      </c>
      <c r="M161" s="174">
        <v>2.2000000000000002</v>
      </c>
    </row>
    <row r="162" spans="1:13">
      <c r="A162" s="409" t="s">
        <v>13</v>
      </c>
      <c r="B162" s="174">
        <v>71</v>
      </c>
      <c r="C162" s="174">
        <v>67</v>
      </c>
      <c r="D162" s="174">
        <v>66</v>
      </c>
      <c r="E162" s="174">
        <v>74</v>
      </c>
      <c r="F162" s="174">
        <v>71</v>
      </c>
      <c r="G162" s="174">
        <v>73</v>
      </c>
      <c r="H162" s="174">
        <v>2</v>
      </c>
      <c r="I162" s="174">
        <v>2.1</v>
      </c>
      <c r="J162" s="174">
        <v>2</v>
      </c>
      <c r="K162" s="355">
        <v>2</v>
      </c>
      <c r="L162" s="174">
        <v>2</v>
      </c>
      <c r="M162" s="174">
        <v>2</v>
      </c>
    </row>
    <row r="163" spans="1:13">
      <c r="A163" s="409" t="s">
        <v>12</v>
      </c>
      <c r="B163" s="174">
        <v>26</v>
      </c>
      <c r="C163" s="174">
        <v>24</v>
      </c>
      <c r="D163" s="174">
        <v>23</v>
      </c>
      <c r="E163" s="174">
        <v>28</v>
      </c>
      <c r="F163" s="174">
        <v>29</v>
      </c>
      <c r="G163" s="174">
        <v>30</v>
      </c>
      <c r="H163" s="174">
        <v>0.7</v>
      </c>
      <c r="I163" s="174">
        <v>0.7</v>
      </c>
      <c r="J163" s="174">
        <v>0.7</v>
      </c>
      <c r="K163" s="355">
        <v>0.8</v>
      </c>
      <c r="L163" s="174">
        <v>0.8</v>
      </c>
      <c r="M163" s="174">
        <v>0.8</v>
      </c>
    </row>
    <row r="164" spans="1:13">
      <c r="A164" s="409" t="s">
        <v>11</v>
      </c>
      <c r="B164" s="174">
        <v>221</v>
      </c>
      <c r="C164" s="174">
        <v>201</v>
      </c>
      <c r="D164" s="174">
        <v>195</v>
      </c>
      <c r="E164" s="174">
        <v>213</v>
      </c>
      <c r="F164" s="174">
        <v>205</v>
      </c>
      <c r="G164" s="174">
        <v>213</v>
      </c>
      <c r="H164" s="174">
        <v>6.1</v>
      </c>
      <c r="I164" s="174">
        <v>6.2</v>
      </c>
      <c r="J164" s="174">
        <v>6</v>
      </c>
      <c r="K164" s="355">
        <v>5.9</v>
      </c>
      <c r="L164" s="174">
        <v>5.6</v>
      </c>
      <c r="M164" s="174">
        <v>5.7</v>
      </c>
    </row>
    <row r="165" spans="1:13">
      <c r="A165" s="409" t="s">
        <v>10</v>
      </c>
      <c r="B165" s="174">
        <v>145</v>
      </c>
      <c r="C165" s="174">
        <v>136</v>
      </c>
      <c r="D165" s="174">
        <v>136</v>
      </c>
      <c r="E165" s="174">
        <v>153</v>
      </c>
      <c r="F165" s="174">
        <v>155</v>
      </c>
      <c r="G165" s="174">
        <v>158</v>
      </c>
      <c r="H165" s="174">
        <v>4</v>
      </c>
      <c r="I165" s="174">
        <v>4.2</v>
      </c>
      <c r="J165" s="174">
        <v>4.2</v>
      </c>
      <c r="K165" s="355">
        <v>4.2</v>
      </c>
      <c r="L165" s="174">
        <v>4.3</v>
      </c>
      <c r="M165" s="174">
        <v>4.2</v>
      </c>
    </row>
    <row r="166" spans="1:13">
      <c r="A166" s="409" t="s">
        <v>9</v>
      </c>
      <c r="B166" s="174">
        <v>789</v>
      </c>
      <c r="C166" s="174">
        <v>721</v>
      </c>
      <c r="D166" s="174">
        <v>721</v>
      </c>
      <c r="E166" s="174">
        <v>783</v>
      </c>
      <c r="F166" s="174">
        <v>770</v>
      </c>
      <c r="G166" s="174">
        <v>784</v>
      </c>
      <c r="H166" s="174">
        <v>21.8</v>
      </c>
      <c r="I166" s="174">
        <v>22.1</v>
      </c>
      <c r="J166" s="174">
        <v>22.3</v>
      </c>
      <c r="K166" s="355">
        <v>21.6</v>
      </c>
      <c r="L166" s="174">
        <v>21.2</v>
      </c>
      <c r="M166" s="174">
        <v>20.9</v>
      </c>
    </row>
    <row r="167" spans="1:13">
      <c r="A167" s="409" t="s">
        <v>8</v>
      </c>
      <c r="B167" s="174">
        <v>293</v>
      </c>
      <c r="C167" s="174">
        <v>269</v>
      </c>
      <c r="D167" s="174">
        <v>260</v>
      </c>
      <c r="E167" s="174">
        <v>294</v>
      </c>
      <c r="F167" s="174">
        <v>293</v>
      </c>
      <c r="G167" s="174">
        <v>303</v>
      </c>
      <c r="H167" s="174">
        <v>8.1</v>
      </c>
      <c r="I167" s="174">
        <v>8.1999999999999993</v>
      </c>
      <c r="J167" s="174">
        <v>8.1</v>
      </c>
      <c r="K167" s="355">
        <v>8.1</v>
      </c>
      <c r="L167" s="174">
        <v>8</v>
      </c>
      <c r="M167" s="174">
        <v>8.1</v>
      </c>
    </row>
    <row r="168" spans="1:13">
      <c r="A168" s="409" t="s">
        <v>7</v>
      </c>
      <c r="B168" s="174">
        <v>84</v>
      </c>
      <c r="C168" s="174">
        <v>75</v>
      </c>
      <c r="D168" s="174">
        <v>76</v>
      </c>
      <c r="E168" s="174">
        <v>81</v>
      </c>
      <c r="F168" s="174">
        <v>80</v>
      </c>
      <c r="G168" s="174">
        <v>80</v>
      </c>
      <c r="H168" s="174">
        <v>2.2999999999999998</v>
      </c>
      <c r="I168" s="174">
        <v>2.2999999999999998</v>
      </c>
      <c r="J168" s="174">
        <v>2.4</v>
      </c>
      <c r="K168" s="355">
        <v>2.2000000000000002</v>
      </c>
      <c r="L168" s="174">
        <v>2.2000000000000002</v>
      </c>
      <c r="M168" s="174">
        <v>2.1</v>
      </c>
    </row>
    <row r="169" spans="1:13">
      <c r="A169" s="409" t="s">
        <v>6</v>
      </c>
      <c r="B169" s="174">
        <v>249</v>
      </c>
      <c r="C169" s="174">
        <v>221</v>
      </c>
      <c r="D169" s="174">
        <v>213</v>
      </c>
      <c r="E169" s="174">
        <v>231</v>
      </c>
      <c r="F169" s="174">
        <v>228</v>
      </c>
      <c r="G169" s="174">
        <v>229</v>
      </c>
      <c r="H169" s="174">
        <v>6.9</v>
      </c>
      <c r="I169" s="174">
        <v>6.8</v>
      </c>
      <c r="J169" s="174">
        <v>6.6</v>
      </c>
      <c r="K169" s="355">
        <v>6.4</v>
      </c>
      <c r="L169" s="174">
        <v>6.3</v>
      </c>
      <c r="M169" s="174">
        <v>6.1</v>
      </c>
    </row>
    <row r="170" spans="1:13">
      <c r="A170" s="409" t="s">
        <v>5</v>
      </c>
      <c r="B170" s="174">
        <v>733</v>
      </c>
      <c r="C170" s="174">
        <v>649</v>
      </c>
      <c r="D170" s="174">
        <v>659</v>
      </c>
      <c r="E170" s="174">
        <v>784</v>
      </c>
      <c r="F170" s="174">
        <v>824</v>
      </c>
      <c r="G170" s="174">
        <v>859</v>
      </c>
      <c r="H170" s="174">
        <v>20.2</v>
      </c>
      <c r="I170" s="174">
        <v>19.899999999999999</v>
      </c>
      <c r="J170" s="174">
        <v>20.399999999999999</v>
      </c>
      <c r="K170" s="355">
        <v>21.7</v>
      </c>
      <c r="L170" s="174">
        <v>22.6</v>
      </c>
      <c r="M170" s="174">
        <v>22.9</v>
      </c>
    </row>
    <row r="171" spans="1:13">
      <c r="A171" s="409" t="s">
        <v>4</v>
      </c>
      <c r="B171" s="174">
        <v>53</v>
      </c>
      <c r="C171" s="174">
        <v>49</v>
      </c>
      <c r="D171" s="174">
        <v>49</v>
      </c>
      <c r="E171" s="174">
        <v>59</v>
      </c>
      <c r="F171" s="174">
        <v>60</v>
      </c>
      <c r="G171" s="174">
        <v>63</v>
      </c>
      <c r="H171" s="174">
        <v>1.5</v>
      </c>
      <c r="I171" s="174">
        <v>1.5</v>
      </c>
      <c r="J171" s="174">
        <v>1.5</v>
      </c>
      <c r="K171" s="355">
        <v>1.6</v>
      </c>
      <c r="L171" s="174">
        <v>1.6</v>
      </c>
      <c r="M171" s="174">
        <v>1.7</v>
      </c>
    </row>
    <row r="172" spans="1:13">
      <c r="A172" s="409" t="s">
        <v>3</v>
      </c>
      <c r="B172" s="174">
        <v>55</v>
      </c>
      <c r="C172" s="174">
        <v>51</v>
      </c>
      <c r="D172" s="174">
        <v>54</v>
      </c>
      <c r="E172" s="174">
        <v>63</v>
      </c>
      <c r="F172" s="174">
        <v>62</v>
      </c>
      <c r="G172" s="174">
        <v>64</v>
      </c>
      <c r="H172" s="174">
        <v>1.5</v>
      </c>
      <c r="I172" s="174">
        <v>1.6</v>
      </c>
      <c r="J172" s="174">
        <v>1.7</v>
      </c>
      <c r="K172" s="355">
        <v>1.7</v>
      </c>
      <c r="L172" s="174">
        <v>1.7</v>
      </c>
      <c r="M172" s="174">
        <v>1.7</v>
      </c>
    </row>
    <row r="173" spans="1:13">
      <c r="A173" s="409" t="s">
        <v>2</v>
      </c>
      <c r="B173" s="174">
        <v>161</v>
      </c>
      <c r="C173" s="174">
        <v>149</v>
      </c>
      <c r="D173" s="174">
        <v>150</v>
      </c>
      <c r="E173" s="174">
        <v>163</v>
      </c>
      <c r="F173" s="174">
        <v>164</v>
      </c>
      <c r="G173" s="174">
        <v>169</v>
      </c>
      <c r="H173" s="174">
        <v>4.4000000000000004</v>
      </c>
      <c r="I173" s="174">
        <v>4.5999999999999996</v>
      </c>
      <c r="J173" s="174">
        <v>4.5999999999999996</v>
      </c>
      <c r="K173" s="355">
        <v>4.5</v>
      </c>
      <c r="L173" s="174">
        <v>4.5</v>
      </c>
      <c r="M173" s="174">
        <v>4.5</v>
      </c>
    </row>
    <row r="174" spans="1:13">
      <c r="A174" s="409" t="s">
        <v>1</v>
      </c>
      <c r="B174" s="174">
        <v>17</v>
      </c>
      <c r="C174" s="174">
        <v>14</v>
      </c>
      <c r="D174" s="174">
        <v>13</v>
      </c>
      <c r="E174" s="174">
        <v>17</v>
      </c>
      <c r="F174" s="174">
        <v>18</v>
      </c>
      <c r="G174" s="174">
        <v>19</v>
      </c>
      <c r="H174" s="174">
        <v>0.5</v>
      </c>
      <c r="I174" s="174">
        <v>0.4</v>
      </c>
      <c r="J174" s="174">
        <v>0.4</v>
      </c>
      <c r="K174" s="355">
        <v>0.5</v>
      </c>
      <c r="L174" s="174">
        <v>0.5</v>
      </c>
      <c r="M174" s="174">
        <v>0.5</v>
      </c>
    </row>
    <row r="175" spans="1:13">
      <c r="A175" s="409" t="s">
        <v>67</v>
      </c>
      <c r="B175" s="174">
        <v>1</v>
      </c>
      <c r="C175" s="174">
        <v>1</v>
      </c>
      <c r="D175" s="174">
        <v>1</v>
      </c>
      <c r="E175" s="174">
        <v>1</v>
      </c>
      <c r="F175" s="174">
        <v>2</v>
      </c>
      <c r="G175" s="174">
        <v>2</v>
      </c>
      <c r="H175" s="174">
        <v>0</v>
      </c>
      <c r="I175" s="174">
        <v>0</v>
      </c>
      <c r="J175" s="174">
        <v>0</v>
      </c>
      <c r="K175" s="355">
        <v>0</v>
      </c>
      <c r="L175" s="174">
        <v>0.1</v>
      </c>
      <c r="M175" s="174">
        <v>0.1</v>
      </c>
    </row>
    <row r="176" spans="1:13">
      <c r="A176" s="409" t="s">
        <v>66</v>
      </c>
      <c r="B176" s="174">
        <v>1</v>
      </c>
      <c r="C176" s="174">
        <v>1</v>
      </c>
      <c r="D176" s="174">
        <v>1</v>
      </c>
      <c r="E176" s="174">
        <v>2</v>
      </c>
      <c r="F176" s="174">
        <v>2</v>
      </c>
      <c r="G176" s="174">
        <v>2</v>
      </c>
      <c r="H176" s="174">
        <v>0</v>
      </c>
      <c r="I176" s="174">
        <v>0</v>
      </c>
      <c r="J176" s="174">
        <v>0</v>
      </c>
      <c r="K176" s="355">
        <v>0.1</v>
      </c>
      <c r="L176" s="174">
        <v>0.1</v>
      </c>
      <c r="M176" s="174">
        <v>0.1</v>
      </c>
    </row>
    <row r="177" spans="1:13">
      <c r="A177" s="409" t="s">
        <v>183</v>
      </c>
      <c r="B177" s="174">
        <v>31</v>
      </c>
      <c r="C177" s="174">
        <v>6</v>
      </c>
      <c r="D177" s="174">
        <v>0</v>
      </c>
      <c r="E177" s="174">
        <v>13</v>
      </c>
      <c r="F177" s="174">
        <v>5</v>
      </c>
      <c r="G177" s="174">
        <v>2</v>
      </c>
      <c r="H177" s="174">
        <v>0.9</v>
      </c>
      <c r="I177" s="174">
        <v>0.2</v>
      </c>
      <c r="J177" s="174">
        <v>0</v>
      </c>
      <c r="K177" s="355">
        <v>0.4</v>
      </c>
      <c r="L177" s="174">
        <v>0.1</v>
      </c>
      <c r="M177" s="174">
        <v>0.1</v>
      </c>
    </row>
    <row r="179" spans="1:13">
      <c r="A179" s="341" t="s">
        <v>264</v>
      </c>
    </row>
    <row r="181" spans="1:13" ht="15.75" thickBot="1">
      <c r="B181" s="351" t="s">
        <v>80</v>
      </c>
      <c r="C181" s="351"/>
      <c r="D181" s="351"/>
      <c r="E181" s="351"/>
      <c r="F181" s="351"/>
      <c r="H181" s="351" t="s">
        <v>176</v>
      </c>
      <c r="I181" s="351"/>
      <c r="J181" s="351"/>
      <c r="K181" s="351"/>
      <c r="L181" s="351"/>
    </row>
    <row r="182" spans="1:13" ht="15.75" thickBot="1">
      <c r="A182" s="410"/>
      <c r="B182" s="343">
        <v>2011</v>
      </c>
      <c r="C182" s="343">
        <v>2012</v>
      </c>
      <c r="D182" s="343">
        <v>2013</v>
      </c>
      <c r="E182" s="343">
        <v>2014</v>
      </c>
      <c r="F182" s="343">
        <v>2015</v>
      </c>
      <c r="G182" s="343">
        <v>2016</v>
      </c>
      <c r="H182" s="343">
        <v>2011</v>
      </c>
      <c r="I182" s="343">
        <v>2012</v>
      </c>
      <c r="J182" s="343">
        <v>2013</v>
      </c>
      <c r="K182" s="352">
        <v>2014</v>
      </c>
      <c r="L182" s="343">
        <v>2015</v>
      </c>
      <c r="M182" s="343">
        <v>2016</v>
      </c>
    </row>
    <row r="183" spans="1:13">
      <c r="A183" s="412"/>
      <c r="B183" s="358"/>
      <c r="C183" s="358"/>
      <c r="D183" s="358"/>
      <c r="E183" s="358"/>
      <c r="F183" s="358"/>
      <c r="G183" s="345"/>
      <c r="H183" s="358"/>
      <c r="I183" s="358"/>
      <c r="J183" s="358"/>
      <c r="K183" s="357"/>
      <c r="L183" s="358"/>
    </row>
    <row r="184" spans="1:13" ht="15.75" thickBot="1">
      <c r="A184" s="413" t="s">
        <v>19</v>
      </c>
      <c r="B184" s="347">
        <v>875</v>
      </c>
      <c r="C184" s="347">
        <v>889</v>
      </c>
      <c r="D184" s="347">
        <v>913</v>
      </c>
      <c r="E184" s="347">
        <v>937</v>
      </c>
      <c r="F184" s="347">
        <v>964</v>
      </c>
      <c r="G184" s="347">
        <v>1001</v>
      </c>
      <c r="H184" s="347">
        <v>100</v>
      </c>
      <c r="I184" s="347">
        <v>100</v>
      </c>
      <c r="J184" s="347">
        <v>100</v>
      </c>
      <c r="K184" s="356">
        <v>100</v>
      </c>
      <c r="L184" s="347">
        <v>100</v>
      </c>
      <c r="M184" s="347">
        <v>100</v>
      </c>
    </row>
    <row r="185" spans="1:13">
      <c r="A185" s="412"/>
      <c r="B185" s="358"/>
      <c r="C185" s="358"/>
      <c r="D185" s="358"/>
      <c r="E185" s="358"/>
      <c r="F185" s="358"/>
      <c r="G185" s="358"/>
      <c r="H185" s="360"/>
      <c r="I185" s="358"/>
      <c r="J185" s="358"/>
      <c r="K185" s="357"/>
      <c r="L185" s="358"/>
      <c r="M185" s="358"/>
    </row>
    <row r="186" spans="1:13">
      <c r="A186" s="409" t="s">
        <v>17</v>
      </c>
      <c r="B186" s="174">
        <v>106</v>
      </c>
      <c r="C186" s="174">
        <v>109</v>
      </c>
      <c r="D186" s="174">
        <v>110</v>
      </c>
      <c r="E186" s="174">
        <v>114</v>
      </c>
      <c r="F186" s="174">
        <v>116</v>
      </c>
      <c r="G186" s="174">
        <v>122</v>
      </c>
      <c r="H186" s="174">
        <v>12.1</v>
      </c>
      <c r="I186" s="174">
        <v>12.3</v>
      </c>
      <c r="J186" s="174">
        <v>12</v>
      </c>
      <c r="K186" s="355">
        <v>12.2</v>
      </c>
      <c r="L186" s="174">
        <v>12</v>
      </c>
      <c r="M186" s="174">
        <v>12.2</v>
      </c>
    </row>
    <row r="187" spans="1:13">
      <c r="A187" s="409" t="s">
        <v>16</v>
      </c>
      <c r="B187" s="174">
        <v>28</v>
      </c>
      <c r="C187" s="174">
        <v>28</v>
      </c>
      <c r="D187" s="174">
        <v>29</v>
      </c>
      <c r="E187" s="174">
        <v>29</v>
      </c>
      <c r="F187" s="174">
        <v>29</v>
      </c>
      <c r="G187" s="174">
        <v>29</v>
      </c>
      <c r="H187" s="174">
        <v>3.2</v>
      </c>
      <c r="I187" s="174">
        <v>3.1</v>
      </c>
      <c r="J187" s="174">
        <v>3.2</v>
      </c>
      <c r="K187" s="355">
        <v>3.1</v>
      </c>
      <c r="L187" s="174">
        <v>3</v>
      </c>
      <c r="M187" s="174">
        <v>2.9</v>
      </c>
    </row>
    <row r="188" spans="1:13">
      <c r="A188" s="409" t="s">
        <v>301</v>
      </c>
      <c r="B188" s="174">
        <v>43</v>
      </c>
      <c r="C188" s="174">
        <v>43</v>
      </c>
      <c r="D188" s="174">
        <v>44</v>
      </c>
      <c r="E188" s="174">
        <v>44</v>
      </c>
      <c r="F188" s="174">
        <v>44</v>
      </c>
      <c r="G188" s="174">
        <v>44</v>
      </c>
      <c r="H188" s="174">
        <v>4.9000000000000004</v>
      </c>
      <c r="I188" s="174">
        <v>4.8</v>
      </c>
      <c r="J188" s="174">
        <v>4.8</v>
      </c>
      <c r="K188" s="355">
        <v>4.7</v>
      </c>
      <c r="L188" s="174">
        <v>4.5999999999999996</v>
      </c>
      <c r="M188" s="174">
        <v>4.4000000000000004</v>
      </c>
    </row>
    <row r="189" spans="1:13">
      <c r="A189" s="409" t="s">
        <v>308</v>
      </c>
      <c r="B189" s="174">
        <v>14</v>
      </c>
      <c r="C189" s="174">
        <v>14</v>
      </c>
      <c r="D189" s="174">
        <v>15</v>
      </c>
      <c r="E189" s="174">
        <v>15</v>
      </c>
      <c r="F189" s="174">
        <v>15</v>
      </c>
      <c r="G189" s="174">
        <v>16</v>
      </c>
      <c r="H189" s="174">
        <v>1.6</v>
      </c>
      <c r="I189" s="174">
        <v>1.6</v>
      </c>
      <c r="J189" s="174">
        <v>1.6</v>
      </c>
      <c r="K189" s="355">
        <v>1.6</v>
      </c>
      <c r="L189" s="174">
        <v>1.6</v>
      </c>
      <c r="M189" s="174">
        <v>1.6</v>
      </c>
    </row>
    <row r="190" spans="1:13">
      <c r="A190" s="409" t="s">
        <v>13</v>
      </c>
      <c r="B190" s="174">
        <v>71</v>
      </c>
      <c r="C190" s="174">
        <v>72</v>
      </c>
      <c r="D190" s="174">
        <v>72</v>
      </c>
      <c r="E190" s="174">
        <v>73</v>
      </c>
      <c r="F190" s="174">
        <v>72</v>
      </c>
      <c r="G190" s="174">
        <v>74</v>
      </c>
      <c r="H190" s="174">
        <v>8.1</v>
      </c>
      <c r="I190" s="174">
        <v>8.1</v>
      </c>
      <c r="J190" s="174">
        <v>7.9</v>
      </c>
      <c r="K190" s="355">
        <v>7.8</v>
      </c>
      <c r="L190" s="174">
        <v>7.5</v>
      </c>
      <c r="M190" s="174">
        <v>7.4</v>
      </c>
    </row>
    <row r="191" spans="1:13">
      <c r="A191" s="409" t="s">
        <v>12</v>
      </c>
      <c r="B191" s="174">
        <v>8</v>
      </c>
      <c r="C191" s="174">
        <v>8</v>
      </c>
      <c r="D191" s="174">
        <v>8</v>
      </c>
      <c r="E191" s="174">
        <v>8</v>
      </c>
      <c r="F191" s="174">
        <v>8</v>
      </c>
      <c r="G191" s="174">
        <v>9</v>
      </c>
      <c r="H191" s="174">
        <v>0.9</v>
      </c>
      <c r="I191" s="174">
        <v>0.9</v>
      </c>
      <c r="J191" s="174">
        <v>0.9</v>
      </c>
      <c r="K191" s="355">
        <v>0.9</v>
      </c>
      <c r="L191" s="174">
        <v>0.8</v>
      </c>
      <c r="M191" s="174">
        <v>0.9</v>
      </c>
    </row>
    <row r="192" spans="1:13">
      <c r="A192" s="409" t="s">
        <v>11</v>
      </c>
      <c r="B192" s="174">
        <v>24</v>
      </c>
      <c r="C192" s="174">
        <v>24</v>
      </c>
      <c r="D192" s="174">
        <v>24</v>
      </c>
      <c r="E192" s="174">
        <v>25</v>
      </c>
      <c r="F192" s="174">
        <v>26</v>
      </c>
      <c r="G192" s="174">
        <v>26</v>
      </c>
      <c r="H192" s="174">
        <v>2.7</v>
      </c>
      <c r="I192" s="174">
        <v>2.7</v>
      </c>
      <c r="J192" s="174">
        <v>2.6</v>
      </c>
      <c r="K192" s="355">
        <v>2.7</v>
      </c>
      <c r="L192" s="174">
        <v>2.7</v>
      </c>
      <c r="M192" s="174">
        <v>2.6</v>
      </c>
    </row>
    <row r="193" spans="1:13">
      <c r="A193" s="409" t="s">
        <v>10</v>
      </c>
      <c r="B193" s="174">
        <v>24</v>
      </c>
      <c r="C193" s="174">
        <v>25</v>
      </c>
      <c r="D193" s="174">
        <v>25</v>
      </c>
      <c r="E193" s="174">
        <v>25</v>
      </c>
      <c r="F193" s="174">
        <v>25</v>
      </c>
      <c r="G193" s="174">
        <v>25</v>
      </c>
      <c r="H193" s="174">
        <v>2.7</v>
      </c>
      <c r="I193" s="174">
        <v>2.8</v>
      </c>
      <c r="J193" s="174">
        <v>2.7</v>
      </c>
      <c r="K193" s="355">
        <v>2.7</v>
      </c>
      <c r="L193" s="174">
        <v>2.6</v>
      </c>
      <c r="M193" s="174">
        <v>2.5</v>
      </c>
    </row>
    <row r="194" spans="1:13">
      <c r="A194" s="409" t="s">
        <v>9</v>
      </c>
      <c r="B194" s="174">
        <v>124</v>
      </c>
      <c r="C194" s="174">
        <v>128</v>
      </c>
      <c r="D194" s="174">
        <v>131</v>
      </c>
      <c r="E194" s="174">
        <v>140</v>
      </c>
      <c r="F194" s="174">
        <v>144</v>
      </c>
      <c r="G194" s="174">
        <v>149</v>
      </c>
      <c r="H194" s="174">
        <v>14.2</v>
      </c>
      <c r="I194" s="174">
        <v>14.4</v>
      </c>
      <c r="J194" s="174">
        <v>14.3</v>
      </c>
      <c r="K194" s="355">
        <v>14.9</v>
      </c>
      <c r="L194" s="174">
        <v>14.9</v>
      </c>
      <c r="M194" s="174">
        <v>14.9</v>
      </c>
    </row>
    <row r="195" spans="1:13">
      <c r="A195" s="409" t="s">
        <v>8</v>
      </c>
      <c r="B195" s="174">
        <v>50</v>
      </c>
      <c r="C195" s="174">
        <v>50</v>
      </c>
      <c r="D195" s="174">
        <v>53</v>
      </c>
      <c r="E195" s="174">
        <v>53</v>
      </c>
      <c r="F195" s="174">
        <v>56</v>
      </c>
      <c r="G195" s="174">
        <v>60</v>
      </c>
      <c r="H195" s="174">
        <v>5.7</v>
      </c>
      <c r="I195" s="174">
        <v>5.6</v>
      </c>
      <c r="J195" s="174">
        <v>5.8</v>
      </c>
      <c r="K195" s="355">
        <v>5.7</v>
      </c>
      <c r="L195" s="174">
        <v>5.8</v>
      </c>
      <c r="M195" s="174">
        <v>6</v>
      </c>
    </row>
    <row r="196" spans="1:13">
      <c r="A196" s="409" t="s">
        <v>7</v>
      </c>
      <c r="B196" s="174">
        <v>25</v>
      </c>
      <c r="C196" s="174">
        <v>25</v>
      </c>
      <c r="D196" s="174">
        <v>25</v>
      </c>
      <c r="E196" s="174">
        <v>26</v>
      </c>
      <c r="F196" s="174">
        <v>27</v>
      </c>
      <c r="G196" s="174">
        <v>27</v>
      </c>
      <c r="H196" s="174">
        <v>2.9</v>
      </c>
      <c r="I196" s="174">
        <v>2.8</v>
      </c>
      <c r="J196" s="174">
        <v>2.7</v>
      </c>
      <c r="K196" s="355">
        <v>2.8</v>
      </c>
      <c r="L196" s="174">
        <v>2.8</v>
      </c>
      <c r="M196" s="174">
        <v>2.7</v>
      </c>
    </row>
    <row r="197" spans="1:13">
      <c r="A197" s="409" t="s">
        <v>6</v>
      </c>
      <c r="B197" s="174">
        <v>81</v>
      </c>
      <c r="C197" s="174">
        <v>83</v>
      </c>
      <c r="D197" s="174">
        <v>85</v>
      </c>
      <c r="E197" s="174">
        <v>86</v>
      </c>
      <c r="F197" s="174">
        <v>86</v>
      </c>
      <c r="G197" s="174">
        <v>88</v>
      </c>
      <c r="H197" s="174">
        <v>9.3000000000000007</v>
      </c>
      <c r="I197" s="174">
        <v>9.3000000000000007</v>
      </c>
      <c r="J197" s="174">
        <v>9.3000000000000007</v>
      </c>
      <c r="K197" s="355">
        <v>9.1999999999999993</v>
      </c>
      <c r="L197" s="174">
        <v>8.9</v>
      </c>
      <c r="M197" s="174">
        <v>8.8000000000000007</v>
      </c>
    </row>
    <row r="198" spans="1:13">
      <c r="A198" s="409" t="s">
        <v>5</v>
      </c>
      <c r="B198" s="174">
        <v>181</v>
      </c>
      <c r="C198" s="174">
        <v>186</v>
      </c>
      <c r="D198" s="174">
        <v>194</v>
      </c>
      <c r="E198" s="174">
        <v>195</v>
      </c>
      <c r="F198" s="174">
        <v>208</v>
      </c>
      <c r="G198" s="174">
        <v>220</v>
      </c>
      <c r="H198" s="174">
        <v>20.7</v>
      </c>
      <c r="I198" s="174">
        <v>20.9</v>
      </c>
      <c r="J198" s="174">
        <v>21.2</v>
      </c>
      <c r="K198" s="355">
        <v>20.8</v>
      </c>
      <c r="L198" s="174">
        <v>21.6</v>
      </c>
      <c r="M198" s="174">
        <v>22</v>
      </c>
    </row>
    <row r="199" spans="1:13">
      <c r="A199" s="409" t="s">
        <v>4</v>
      </c>
      <c r="B199" s="174">
        <v>22</v>
      </c>
      <c r="C199" s="174">
        <v>22</v>
      </c>
      <c r="D199" s="174">
        <v>22</v>
      </c>
      <c r="E199" s="174">
        <v>23</v>
      </c>
      <c r="F199" s="174">
        <v>23</v>
      </c>
      <c r="G199" s="174">
        <v>23</v>
      </c>
      <c r="H199" s="174">
        <v>2.5</v>
      </c>
      <c r="I199" s="174">
        <v>2.5</v>
      </c>
      <c r="J199" s="174">
        <v>2.4</v>
      </c>
      <c r="K199" s="355">
        <v>2.5</v>
      </c>
      <c r="L199" s="174">
        <v>2.4</v>
      </c>
      <c r="M199" s="174">
        <v>2.2999999999999998</v>
      </c>
    </row>
    <row r="200" spans="1:13">
      <c r="A200" s="409" t="s">
        <v>3</v>
      </c>
      <c r="B200" s="174">
        <v>30</v>
      </c>
      <c r="C200" s="174">
        <v>30</v>
      </c>
      <c r="D200" s="174">
        <v>30</v>
      </c>
      <c r="E200" s="174">
        <v>30</v>
      </c>
      <c r="F200" s="174">
        <v>31</v>
      </c>
      <c r="G200" s="174">
        <v>32</v>
      </c>
      <c r="H200" s="174">
        <v>3.4</v>
      </c>
      <c r="I200" s="174">
        <v>3.4</v>
      </c>
      <c r="J200" s="174">
        <v>3.3</v>
      </c>
      <c r="K200" s="355">
        <v>3.2</v>
      </c>
      <c r="L200" s="174">
        <v>3.2</v>
      </c>
      <c r="M200" s="174">
        <v>3.2</v>
      </c>
    </row>
    <row r="201" spans="1:13">
      <c r="A201" s="409" t="s">
        <v>2</v>
      </c>
      <c r="B201" s="174">
        <v>29</v>
      </c>
      <c r="C201" s="174">
        <v>30</v>
      </c>
      <c r="D201" s="174">
        <v>32</v>
      </c>
      <c r="E201" s="174">
        <v>34</v>
      </c>
      <c r="F201" s="174">
        <v>35</v>
      </c>
      <c r="G201" s="174">
        <v>37</v>
      </c>
      <c r="H201" s="174">
        <v>3.3</v>
      </c>
      <c r="I201" s="174">
        <v>3.4</v>
      </c>
      <c r="J201" s="174">
        <v>3.5</v>
      </c>
      <c r="K201" s="355">
        <v>3.6</v>
      </c>
      <c r="L201" s="174">
        <v>3.6</v>
      </c>
      <c r="M201" s="174">
        <v>3.7</v>
      </c>
    </row>
    <row r="202" spans="1:13">
      <c r="A202" s="409" t="s">
        <v>1</v>
      </c>
      <c r="B202" s="174">
        <v>11</v>
      </c>
      <c r="C202" s="174">
        <v>11</v>
      </c>
      <c r="D202" s="174">
        <v>11</v>
      </c>
      <c r="E202" s="174">
        <v>11</v>
      </c>
      <c r="F202" s="174">
        <v>11</v>
      </c>
      <c r="G202" s="174">
        <v>11</v>
      </c>
      <c r="H202" s="174">
        <v>1.3</v>
      </c>
      <c r="I202" s="174">
        <v>1.2</v>
      </c>
      <c r="J202" s="174">
        <v>1.2</v>
      </c>
      <c r="K202" s="355">
        <v>1.2</v>
      </c>
      <c r="L202" s="174">
        <v>1.1000000000000001</v>
      </c>
      <c r="M202" s="174">
        <v>1.1000000000000001</v>
      </c>
    </row>
    <row r="203" spans="1:13">
      <c r="A203" s="409" t="s">
        <v>183</v>
      </c>
      <c r="B203" s="174">
        <v>4</v>
      </c>
      <c r="C203" s="174">
        <v>1</v>
      </c>
      <c r="D203" s="174">
        <v>3</v>
      </c>
      <c r="E203" s="174">
        <v>6</v>
      </c>
      <c r="F203" s="174">
        <v>8</v>
      </c>
      <c r="G203" s="174">
        <v>9</v>
      </c>
      <c r="H203" s="174">
        <v>0.5</v>
      </c>
      <c r="I203" s="174">
        <v>0.1</v>
      </c>
      <c r="J203" s="174">
        <v>0.3</v>
      </c>
      <c r="K203" s="355">
        <v>0.6</v>
      </c>
      <c r="L203" s="174">
        <v>0.8</v>
      </c>
      <c r="M203" s="174">
        <v>0.9</v>
      </c>
    </row>
    <row r="205" spans="1:13">
      <c r="A205" s="341" t="s">
        <v>265</v>
      </c>
    </row>
    <row r="207" spans="1:13" ht="15.75" thickBot="1">
      <c r="B207" s="351" t="s">
        <v>80</v>
      </c>
      <c r="C207" s="351"/>
      <c r="D207" s="351"/>
      <c r="E207" s="351"/>
      <c r="F207" s="351"/>
      <c r="H207" s="351" t="s">
        <v>176</v>
      </c>
      <c r="I207" s="351"/>
      <c r="J207" s="351"/>
      <c r="K207" s="351"/>
      <c r="L207" s="351"/>
    </row>
    <row r="208" spans="1:13" ht="15.75" thickBot="1">
      <c r="A208" s="410"/>
      <c r="B208" s="343">
        <v>2011</v>
      </c>
      <c r="C208" s="343">
        <v>2012</v>
      </c>
      <c r="D208" s="343">
        <v>2013</v>
      </c>
      <c r="E208" s="343">
        <v>2014</v>
      </c>
      <c r="F208" s="343">
        <v>2015</v>
      </c>
      <c r="G208" s="343">
        <v>2016</v>
      </c>
      <c r="H208" s="343">
        <v>2011</v>
      </c>
      <c r="I208" s="343">
        <v>2012</v>
      </c>
      <c r="J208" s="343">
        <v>2013</v>
      </c>
      <c r="K208" s="352">
        <v>2014</v>
      </c>
      <c r="L208" s="343">
        <v>2015</v>
      </c>
      <c r="M208" s="343">
        <v>2016</v>
      </c>
    </row>
    <row r="209" spans="1:13">
      <c r="A209" s="412"/>
      <c r="B209" s="358"/>
      <c r="C209" s="358"/>
      <c r="D209" s="358"/>
      <c r="E209" s="358"/>
      <c r="F209" s="358"/>
      <c r="G209" s="345"/>
      <c r="H209" s="358"/>
      <c r="I209" s="358"/>
      <c r="J209" s="358"/>
      <c r="K209" s="357"/>
      <c r="L209" s="358"/>
    </row>
    <row r="210" spans="1:13" ht="15.75" thickBot="1">
      <c r="A210" s="413" t="s">
        <v>19</v>
      </c>
      <c r="B210" s="347">
        <v>793</v>
      </c>
      <c r="C210" s="347">
        <v>634</v>
      </c>
      <c r="D210" s="347">
        <v>656</v>
      </c>
      <c r="E210" s="347">
        <v>654</v>
      </c>
      <c r="F210" s="347">
        <v>787</v>
      </c>
      <c r="G210" s="347">
        <v>764</v>
      </c>
      <c r="H210" s="347">
        <v>100</v>
      </c>
      <c r="I210" s="347">
        <v>100</v>
      </c>
      <c r="J210" s="347">
        <v>100</v>
      </c>
      <c r="K210" s="356">
        <v>100</v>
      </c>
      <c r="L210" s="347">
        <v>100</v>
      </c>
      <c r="M210" s="347">
        <v>100</v>
      </c>
    </row>
    <row r="211" spans="1:13">
      <c r="A211" s="412"/>
      <c r="B211" s="358"/>
      <c r="C211" s="358"/>
      <c r="D211" s="358"/>
      <c r="E211" s="358"/>
      <c r="F211" s="358"/>
      <c r="G211" s="358"/>
      <c r="H211" s="360"/>
      <c r="I211" s="358"/>
      <c r="J211" s="358"/>
      <c r="K211" s="357"/>
      <c r="L211" s="358"/>
      <c r="M211" s="358"/>
    </row>
    <row r="212" spans="1:13">
      <c r="A212" s="409" t="s">
        <v>17</v>
      </c>
      <c r="B212" s="174">
        <v>123</v>
      </c>
      <c r="C212" s="174">
        <v>95</v>
      </c>
      <c r="D212" s="174">
        <v>101</v>
      </c>
      <c r="E212" s="174">
        <v>99</v>
      </c>
      <c r="F212" s="174">
        <v>111</v>
      </c>
      <c r="G212" s="174">
        <v>105</v>
      </c>
      <c r="H212" s="174">
        <v>15.5</v>
      </c>
      <c r="I212" s="174">
        <v>15</v>
      </c>
      <c r="J212" s="174">
        <v>15.4</v>
      </c>
      <c r="K212" s="355">
        <v>15.1</v>
      </c>
      <c r="L212" s="174">
        <v>14.1</v>
      </c>
      <c r="M212" s="174">
        <v>13.7</v>
      </c>
    </row>
    <row r="213" spans="1:13">
      <c r="A213" s="409" t="s">
        <v>16</v>
      </c>
      <c r="B213" s="174">
        <v>15</v>
      </c>
      <c r="C213" s="174">
        <v>13</v>
      </c>
      <c r="D213" s="174">
        <v>13</v>
      </c>
      <c r="E213" s="174">
        <v>12</v>
      </c>
      <c r="F213" s="174">
        <v>23</v>
      </c>
      <c r="G213" s="174">
        <v>23</v>
      </c>
      <c r="H213" s="174">
        <v>1.9</v>
      </c>
      <c r="I213" s="174">
        <v>2.1</v>
      </c>
      <c r="J213" s="174">
        <v>2</v>
      </c>
      <c r="K213" s="355">
        <v>1.8</v>
      </c>
      <c r="L213" s="174">
        <v>2.9</v>
      </c>
      <c r="M213" s="174">
        <v>3</v>
      </c>
    </row>
    <row r="214" spans="1:13">
      <c r="A214" s="409" t="s">
        <v>301</v>
      </c>
      <c r="B214" s="174">
        <v>20</v>
      </c>
      <c r="C214" s="174">
        <v>14</v>
      </c>
      <c r="D214" s="174">
        <v>16</v>
      </c>
      <c r="E214" s="174">
        <v>17</v>
      </c>
      <c r="F214" s="174">
        <v>18</v>
      </c>
      <c r="G214" s="174">
        <v>17</v>
      </c>
      <c r="H214" s="174">
        <v>2.5</v>
      </c>
      <c r="I214" s="174">
        <v>2.2000000000000002</v>
      </c>
      <c r="J214" s="174">
        <v>2.4</v>
      </c>
      <c r="K214" s="355">
        <v>2.6</v>
      </c>
      <c r="L214" s="174">
        <v>2.2999999999999998</v>
      </c>
      <c r="M214" s="174">
        <v>2.2000000000000002</v>
      </c>
    </row>
    <row r="215" spans="1:13">
      <c r="A215" s="409" t="s">
        <v>302</v>
      </c>
      <c r="B215" s="174">
        <v>13</v>
      </c>
      <c r="C215" s="174">
        <v>8</v>
      </c>
      <c r="D215" s="174">
        <v>8</v>
      </c>
      <c r="E215" s="174">
        <v>8</v>
      </c>
      <c r="F215" s="174">
        <v>10</v>
      </c>
      <c r="G215" s="174">
        <v>11</v>
      </c>
      <c r="H215" s="174">
        <v>1.6</v>
      </c>
      <c r="I215" s="174">
        <v>1.3</v>
      </c>
      <c r="J215" s="174">
        <v>1.2</v>
      </c>
      <c r="K215" s="355">
        <v>1.2</v>
      </c>
      <c r="L215" s="174">
        <v>1.3</v>
      </c>
      <c r="M215" s="174">
        <v>1.4</v>
      </c>
    </row>
    <row r="216" spans="1:13">
      <c r="A216" s="409" t="s">
        <v>13</v>
      </c>
      <c r="B216" s="174">
        <v>21</v>
      </c>
      <c r="C216" s="174">
        <v>19</v>
      </c>
      <c r="D216" s="174">
        <v>19</v>
      </c>
      <c r="E216" s="174">
        <v>18</v>
      </c>
      <c r="F216" s="174">
        <v>27</v>
      </c>
      <c r="G216" s="174">
        <v>24</v>
      </c>
      <c r="H216" s="174">
        <v>2.6</v>
      </c>
      <c r="I216" s="174">
        <v>3</v>
      </c>
      <c r="J216" s="174">
        <v>2.9</v>
      </c>
      <c r="K216" s="355">
        <v>2.8</v>
      </c>
      <c r="L216" s="174">
        <v>3.4</v>
      </c>
      <c r="M216" s="174">
        <v>3.1</v>
      </c>
    </row>
    <row r="217" spans="1:13">
      <c r="A217" s="409" t="s">
        <v>12</v>
      </c>
      <c r="B217" s="174">
        <v>14</v>
      </c>
      <c r="C217" s="174">
        <v>12</v>
      </c>
      <c r="D217" s="174">
        <v>15</v>
      </c>
      <c r="E217" s="174">
        <v>17</v>
      </c>
      <c r="F217" s="174">
        <v>23</v>
      </c>
      <c r="G217" s="174">
        <v>23</v>
      </c>
      <c r="H217" s="174">
        <v>1.8</v>
      </c>
      <c r="I217" s="174">
        <v>1.9</v>
      </c>
      <c r="J217" s="174">
        <v>2.2999999999999998</v>
      </c>
      <c r="K217" s="355">
        <v>2.6</v>
      </c>
      <c r="L217" s="174">
        <v>2.9</v>
      </c>
      <c r="M217" s="174">
        <v>3</v>
      </c>
    </row>
    <row r="218" spans="1:13">
      <c r="A218" s="409" t="s">
        <v>11</v>
      </c>
      <c r="B218" s="174">
        <v>63</v>
      </c>
      <c r="C218" s="174">
        <v>57</v>
      </c>
      <c r="D218" s="174">
        <v>57</v>
      </c>
      <c r="E218" s="174">
        <v>56</v>
      </c>
      <c r="F218" s="174">
        <v>65</v>
      </c>
      <c r="G218" s="174">
        <v>66</v>
      </c>
      <c r="H218" s="174">
        <v>7.9</v>
      </c>
      <c r="I218" s="174">
        <v>9</v>
      </c>
      <c r="J218" s="174">
        <v>8.6999999999999993</v>
      </c>
      <c r="K218" s="355">
        <v>8.6</v>
      </c>
      <c r="L218" s="174">
        <v>8.3000000000000007</v>
      </c>
      <c r="M218" s="174">
        <v>8.6</v>
      </c>
    </row>
    <row r="219" spans="1:13">
      <c r="A219" s="409" t="s">
        <v>10</v>
      </c>
      <c r="B219" s="174">
        <v>47</v>
      </c>
      <c r="C219" s="174">
        <v>42</v>
      </c>
      <c r="D219" s="174">
        <v>43</v>
      </c>
      <c r="E219" s="174">
        <v>44</v>
      </c>
      <c r="F219" s="174">
        <v>48</v>
      </c>
      <c r="G219" s="174">
        <v>48</v>
      </c>
      <c r="H219" s="174">
        <v>5.9</v>
      </c>
      <c r="I219" s="174">
        <v>6.6</v>
      </c>
      <c r="J219" s="174">
        <v>6.6</v>
      </c>
      <c r="K219" s="355">
        <v>6.7</v>
      </c>
      <c r="L219" s="174">
        <v>6.1</v>
      </c>
      <c r="M219" s="174">
        <v>6.3</v>
      </c>
    </row>
    <row r="220" spans="1:13">
      <c r="A220" s="409" t="s">
        <v>9</v>
      </c>
      <c r="B220" s="174">
        <v>115</v>
      </c>
      <c r="C220" s="174">
        <v>74</v>
      </c>
      <c r="D220" s="174">
        <v>77</v>
      </c>
      <c r="E220" s="174">
        <v>82</v>
      </c>
      <c r="F220" s="174">
        <v>103</v>
      </c>
      <c r="G220" s="174">
        <v>107</v>
      </c>
      <c r="H220" s="174">
        <v>14.5</v>
      </c>
      <c r="I220" s="174">
        <v>11.7</v>
      </c>
      <c r="J220" s="174">
        <v>11.7</v>
      </c>
      <c r="K220" s="355">
        <v>12.5</v>
      </c>
      <c r="L220" s="174">
        <v>13.1</v>
      </c>
      <c r="M220" s="174">
        <v>14</v>
      </c>
    </row>
    <row r="221" spans="1:13">
      <c r="A221" s="409" t="s">
        <v>8</v>
      </c>
      <c r="B221" s="174">
        <v>79</v>
      </c>
      <c r="C221" s="174">
        <v>58</v>
      </c>
      <c r="D221" s="174">
        <v>72</v>
      </c>
      <c r="E221" s="174">
        <v>71</v>
      </c>
      <c r="F221" s="174">
        <v>73</v>
      </c>
      <c r="G221" s="174">
        <v>69</v>
      </c>
      <c r="H221" s="174">
        <v>10</v>
      </c>
      <c r="I221" s="174">
        <v>9.1</v>
      </c>
      <c r="J221" s="174">
        <v>11</v>
      </c>
      <c r="K221" s="355">
        <v>10.9</v>
      </c>
      <c r="L221" s="174">
        <v>9.3000000000000007</v>
      </c>
      <c r="M221" s="174">
        <v>9</v>
      </c>
    </row>
    <row r="222" spans="1:13">
      <c r="A222" s="409" t="s">
        <v>7</v>
      </c>
      <c r="B222" s="174">
        <v>24</v>
      </c>
      <c r="C222" s="174">
        <v>23</v>
      </c>
      <c r="D222" s="174">
        <v>22</v>
      </c>
      <c r="E222" s="174">
        <v>22</v>
      </c>
      <c r="F222" s="174">
        <v>27</v>
      </c>
      <c r="G222" s="174">
        <v>29</v>
      </c>
      <c r="H222" s="174">
        <v>3</v>
      </c>
      <c r="I222" s="174">
        <v>3.6</v>
      </c>
      <c r="J222" s="174">
        <v>3.4</v>
      </c>
      <c r="K222" s="355">
        <v>3.4</v>
      </c>
      <c r="L222" s="174">
        <v>3.4</v>
      </c>
      <c r="M222" s="174">
        <v>3.8</v>
      </c>
    </row>
    <row r="223" spans="1:13">
      <c r="A223" s="409" t="s">
        <v>6</v>
      </c>
      <c r="B223" s="174">
        <v>56</v>
      </c>
      <c r="C223" s="174">
        <v>49</v>
      </c>
      <c r="D223" s="174">
        <v>46</v>
      </c>
      <c r="E223" s="174">
        <v>52</v>
      </c>
      <c r="F223" s="174">
        <v>60</v>
      </c>
      <c r="G223" s="174">
        <v>53</v>
      </c>
      <c r="H223" s="174">
        <v>7.1</v>
      </c>
      <c r="I223" s="174">
        <v>7.7</v>
      </c>
      <c r="J223" s="174">
        <v>7</v>
      </c>
      <c r="K223" s="355">
        <v>8</v>
      </c>
      <c r="L223" s="174">
        <v>7.6</v>
      </c>
      <c r="M223" s="174">
        <v>6.9</v>
      </c>
    </row>
    <row r="224" spans="1:13">
      <c r="A224" s="409" t="s">
        <v>5</v>
      </c>
      <c r="B224" s="174">
        <v>123</v>
      </c>
      <c r="C224" s="174">
        <v>107</v>
      </c>
      <c r="D224" s="174">
        <v>98</v>
      </c>
      <c r="E224" s="174">
        <v>90</v>
      </c>
      <c r="F224" s="174">
        <v>104</v>
      </c>
      <c r="G224" s="174">
        <v>93</v>
      </c>
      <c r="H224" s="174">
        <v>15.5</v>
      </c>
      <c r="I224" s="174">
        <v>16.899999999999999</v>
      </c>
      <c r="J224" s="174">
        <v>14.9</v>
      </c>
      <c r="K224" s="355">
        <v>13.8</v>
      </c>
      <c r="L224" s="174">
        <v>13.2</v>
      </c>
      <c r="M224" s="174">
        <v>12.2</v>
      </c>
    </row>
    <row r="225" spans="1:16">
      <c r="A225" s="409" t="s">
        <v>4</v>
      </c>
      <c r="B225" s="174">
        <v>19</v>
      </c>
      <c r="C225" s="174">
        <v>16</v>
      </c>
      <c r="D225" s="174">
        <v>16</v>
      </c>
      <c r="E225" s="174">
        <v>13</v>
      </c>
      <c r="F225" s="174">
        <v>21</v>
      </c>
      <c r="G225" s="174">
        <v>24</v>
      </c>
      <c r="H225" s="174">
        <v>2.4</v>
      </c>
      <c r="I225" s="174">
        <v>2.5</v>
      </c>
      <c r="J225" s="174">
        <v>2.4</v>
      </c>
      <c r="K225" s="355">
        <v>2</v>
      </c>
      <c r="L225" s="174">
        <v>2.7</v>
      </c>
      <c r="M225" s="174">
        <v>3.1</v>
      </c>
    </row>
    <row r="226" spans="1:16">
      <c r="A226" s="409" t="s">
        <v>3</v>
      </c>
      <c r="B226" s="174">
        <v>22</v>
      </c>
      <c r="C226" s="174">
        <v>14</v>
      </c>
      <c r="D226" s="174">
        <v>14</v>
      </c>
      <c r="E226" s="174">
        <v>14</v>
      </c>
      <c r="F226" s="174">
        <v>19</v>
      </c>
      <c r="G226" s="174">
        <v>14</v>
      </c>
      <c r="H226" s="174">
        <v>2.8</v>
      </c>
      <c r="I226" s="174">
        <v>2.2000000000000002</v>
      </c>
      <c r="J226" s="174">
        <v>2.1</v>
      </c>
      <c r="K226" s="355">
        <v>2.1</v>
      </c>
      <c r="L226" s="174">
        <v>2.4</v>
      </c>
      <c r="M226" s="174">
        <v>1.8</v>
      </c>
    </row>
    <row r="227" spans="1:16">
      <c r="A227" s="409" t="s">
        <v>2</v>
      </c>
      <c r="B227" s="174">
        <v>28</v>
      </c>
      <c r="C227" s="174">
        <v>27</v>
      </c>
      <c r="D227" s="174">
        <v>30</v>
      </c>
      <c r="E227" s="174">
        <v>30</v>
      </c>
      <c r="F227" s="174">
        <v>38</v>
      </c>
      <c r="G227" s="174">
        <v>38</v>
      </c>
      <c r="H227" s="174">
        <v>3.5</v>
      </c>
      <c r="I227" s="174">
        <v>4.3</v>
      </c>
      <c r="J227" s="174">
        <v>4.5999999999999996</v>
      </c>
      <c r="K227" s="355">
        <v>4.5999999999999996</v>
      </c>
      <c r="L227" s="174">
        <v>4.8</v>
      </c>
      <c r="M227" s="174">
        <v>5</v>
      </c>
    </row>
    <row r="228" spans="1:16">
      <c r="A228" s="409" t="s">
        <v>1</v>
      </c>
      <c r="B228" s="174">
        <v>11</v>
      </c>
      <c r="C228" s="174">
        <v>6</v>
      </c>
      <c r="D228" s="174">
        <v>9</v>
      </c>
      <c r="E228" s="174">
        <v>9</v>
      </c>
      <c r="F228" s="174">
        <v>17</v>
      </c>
      <c r="G228" s="174">
        <v>20</v>
      </c>
      <c r="H228" s="174">
        <v>1.4</v>
      </c>
      <c r="I228" s="174">
        <v>0.9</v>
      </c>
      <c r="J228" s="174">
        <v>1.4</v>
      </c>
      <c r="K228" s="355">
        <v>1.4</v>
      </c>
      <c r="L228" s="174">
        <v>2.2000000000000002</v>
      </c>
      <c r="M228" s="174">
        <v>2.6</v>
      </c>
    </row>
    <row r="229" spans="1:16">
      <c r="A229" s="409" t="s">
        <v>0</v>
      </c>
      <c r="B229" s="174">
        <v>0</v>
      </c>
      <c r="C229" s="174">
        <v>0</v>
      </c>
      <c r="D229" s="174">
        <v>0</v>
      </c>
      <c r="E229" s="174">
        <v>0</v>
      </c>
      <c r="F229" s="174">
        <v>0</v>
      </c>
      <c r="G229" s="174">
        <v>0</v>
      </c>
      <c r="H229" s="174">
        <v>0</v>
      </c>
      <c r="I229" s="174">
        <v>0</v>
      </c>
      <c r="J229" s="174">
        <v>0</v>
      </c>
      <c r="K229" s="355">
        <v>0</v>
      </c>
      <c r="L229" s="174">
        <v>0</v>
      </c>
      <c r="M229" s="174">
        <v>0</v>
      </c>
    </row>
    <row r="231" spans="1:16">
      <c r="A231" s="341" t="s">
        <v>261</v>
      </c>
    </row>
    <row r="232" spans="1:16">
      <c r="A232" s="341" t="s">
        <v>268</v>
      </c>
      <c r="J232" s="288" t="s">
        <v>894</v>
      </c>
    </row>
    <row r="233" spans="1:16">
      <c r="B233" s="96" t="s">
        <v>269</v>
      </c>
      <c r="C233" s="96" t="s">
        <v>266</v>
      </c>
      <c r="D233" s="96" t="s">
        <v>267</v>
      </c>
      <c r="E233" s="96" t="s">
        <v>270</v>
      </c>
      <c r="F233" s="96" t="s">
        <v>269</v>
      </c>
      <c r="G233" s="96" t="s">
        <v>271</v>
      </c>
      <c r="K233" s="96" t="s">
        <v>269</v>
      </c>
      <c r="L233" s="96" t="s">
        <v>266</v>
      </c>
      <c r="M233" s="96" t="s">
        <v>267</v>
      </c>
      <c r="N233" s="96" t="s">
        <v>270</v>
      </c>
      <c r="O233" s="96" t="s">
        <v>269</v>
      </c>
      <c r="P233" s="96" t="s">
        <v>271</v>
      </c>
    </row>
    <row r="234" spans="1:16" ht="15.75" thickBot="1">
      <c r="A234" s="413" t="s">
        <v>19</v>
      </c>
      <c r="B234" s="347">
        <v>217</v>
      </c>
      <c r="C234" s="347">
        <v>851</v>
      </c>
      <c r="D234" s="347">
        <v>119</v>
      </c>
      <c r="E234" s="347">
        <v>14</v>
      </c>
      <c r="F234" s="347">
        <v>248</v>
      </c>
      <c r="G234" s="347">
        <v>41</v>
      </c>
      <c r="J234" s="362" t="s">
        <v>19</v>
      </c>
      <c r="K234" s="356">
        <v>215</v>
      </c>
      <c r="L234" s="347">
        <v>869</v>
      </c>
      <c r="M234" s="347">
        <v>117</v>
      </c>
      <c r="N234" s="347">
        <v>16</v>
      </c>
      <c r="O234" s="347">
        <v>237</v>
      </c>
      <c r="P234" s="347">
        <v>41</v>
      </c>
    </row>
    <row r="235" spans="1:16">
      <c r="A235" s="412"/>
      <c r="B235" s="358"/>
      <c r="C235" s="358"/>
      <c r="D235" s="358"/>
      <c r="E235" s="358"/>
      <c r="F235" s="358"/>
      <c r="G235" s="358"/>
      <c r="J235" s="358"/>
      <c r="K235" s="357"/>
      <c r="L235" s="358"/>
      <c r="M235" s="358"/>
      <c r="N235" s="358"/>
      <c r="O235" s="358"/>
      <c r="P235" s="358"/>
    </row>
    <row r="236" spans="1:16">
      <c r="A236" s="409" t="s">
        <v>17</v>
      </c>
      <c r="B236" s="174">
        <v>33</v>
      </c>
      <c r="C236" s="174">
        <v>119</v>
      </c>
      <c r="D236" s="174">
        <v>21</v>
      </c>
      <c r="E236" s="174">
        <v>1</v>
      </c>
      <c r="F236" s="174">
        <v>33</v>
      </c>
      <c r="G236" s="174">
        <v>3</v>
      </c>
      <c r="J236" s="173" t="s">
        <v>17</v>
      </c>
      <c r="K236" s="355">
        <v>31</v>
      </c>
      <c r="L236" s="174">
        <v>119</v>
      </c>
      <c r="M236" s="174">
        <v>21</v>
      </c>
      <c r="N236" s="174">
        <v>2</v>
      </c>
      <c r="O236" s="174">
        <v>32</v>
      </c>
      <c r="P236" s="174">
        <v>3</v>
      </c>
    </row>
    <row r="237" spans="1:16">
      <c r="A237" s="409" t="s">
        <v>16</v>
      </c>
      <c r="B237" s="174">
        <v>5</v>
      </c>
      <c r="C237" s="174">
        <v>35</v>
      </c>
      <c r="D237" s="174">
        <v>1</v>
      </c>
      <c r="E237" s="174">
        <v>1</v>
      </c>
      <c r="F237" s="174">
        <v>15</v>
      </c>
      <c r="G237" s="174">
        <v>5</v>
      </c>
      <c r="J237" s="173" t="s">
        <v>16</v>
      </c>
      <c r="K237" s="355">
        <v>4</v>
      </c>
      <c r="L237" s="174">
        <v>33</v>
      </c>
      <c r="M237" s="174">
        <v>1</v>
      </c>
      <c r="N237" s="174">
        <v>1</v>
      </c>
      <c r="O237" s="174">
        <v>15</v>
      </c>
      <c r="P237" s="174">
        <v>5</v>
      </c>
    </row>
    <row r="238" spans="1:16">
      <c r="A238" s="409" t="s">
        <v>301</v>
      </c>
      <c r="B238" s="174">
        <v>5</v>
      </c>
      <c r="C238" s="174">
        <v>28</v>
      </c>
      <c r="D238" s="174">
        <v>3</v>
      </c>
      <c r="E238" s="174">
        <v>1</v>
      </c>
      <c r="F238" s="174">
        <v>7</v>
      </c>
      <c r="G238" s="174">
        <v>1</v>
      </c>
      <c r="J238" s="173" t="s">
        <v>312</v>
      </c>
      <c r="K238" s="355">
        <v>5</v>
      </c>
      <c r="L238" s="174">
        <v>28</v>
      </c>
      <c r="M238" s="174">
        <v>3</v>
      </c>
      <c r="N238" s="174">
        <v>0</v>
      </c>
      <c r="O238" s="174">
        <v>8</v>
      </c>
      <c r="P238" s="174">
        <v>1</v>
      </c>
    </row>
    <row r="239" spans="1:16">
      <c r="A239" s="409" t="s">
        <v>308</v>
      </c>
      <c r="B239" s="174">
        <v>3</v>
      </c>
      <c r="C239" s="174">
        <v>23</v>
      </c>
      <c r="D239" s="174">
        <v>7</v>
      </c>
      <c r="E239" s="174">
        <v>0</v>
      </c>
      <c r="F239" s="174">
        <v>1</v>
      </c>
      <c r="G239" s="174">
        <v>0</v>
      </c>
      <c r="J239" s="173" t="s">
        <v>308</v>
      </c>
      <c r="K239" s="355">
        <v>2</v>
      </c>
      <c r="L239" s="174">
        <v>22</v>
      </c>
      <c r="M239" s="174">
        <v>7</v>
      </c>
      <c r="N239" s="174">
        <v>0</v>
      </c>
      <c r="O239" s="174">
        <v>1</v>
      </c>
      <c r="P239" s="174">
        <v>0</v>
      </c>
    </row>
    <row r="240" spans="1:16">
      <c r="A240" s="409" t="s">
        <v>13</v>
      </c>
      <c r="B240" s="174">
        <v>4</v>
      </c>
      <c r="C240" s="174">
        <v>28</v>
      </c>
      <c r="D240" s="174">
        <v>3</v>
      </c>
      <c r="E240" s="174">
        <v>0</v>
      </c>
      <c r="F240" s="174">
        <v>3</v>
      </c>
      <c r="G240" s="174">
        <v>0</v>
      </c>
      <c r="J240" s="173" t="s">
        <v>13</v>
      </c>
      <c r="K240" s="355">
        <v>6</v>
      </c>
      <c r="L240" s="174">
        <v>31</v>
      </c>
      <c r="M240" s="174">
        <v>2</v>
      </c>
      <c r="N240" s="174">
        <v>0</v>
      </c>
      <c r="O240" s="174">
        <v>5</v>
      </c>
      <c r="P240" s="174">
        <v>0</v>
      </c>
    </row>
    <row r="241" spans="1:16">
      <c r="A241" s="409" t="s">
        <v>12</v>
      </c>
      <c r="B241" s="174">
        <v>6</v>
      </c>
      <c r="C241" s="174">
        <v>21</v>
      </c>
      <c r="D241" s="174">
        <v>0</v>
      </c>
      <c r="E241" s="174">
        <v>0</v>
      </c>
      <c r="F241" s="174">
        <v>5</v>
      </c>
      <c r="G241" s="174">
        <v>1</v>
      </c>
      <c r="J241" s="173" t="s">
        <v>12</v>
      </c>
      <c r="K241" s="355">
        <v>6</v>
      </c>
      <c r="L241" s="174">
        <v>22</v>
      </c>
      <c r="M241" s="174">
        <v>0</v>
      </c>
      <c r="N241" s="174">
        <v>1</v>
      </c>
      <c r="O241" s="174">
        <v>3</v>
      </c>
      <c r="P241" s="174">
        <v>1</v>
      </c>
    </row>
    <row r="242" spans="1:16">
      <c r="A242" s="409" t="s">
        <v>11</v>
      </c>
      <c r="B242" s="174">
        <v>11</v>
      </c>
      <c r="C242" s="174">
        <v>72</v>
      </c>
      <c r="D242" s="174">
        <v>7</v>
      </c>
      <c r="E242" s="174">
        <v>0</v>
      </c>
      <c r="F242" s="174">
        <v>24</v>
      </c>
      <c r="G242" s="174">
        <v>0</v>
      </c>
      <c r="J242" s="173" t="s">
        <v>11</v>
      </c>
      <c r="K242" s="355">
        <v>14</v>
      </c>
      <c r="L242" s="174">
        <v>71</v>
      </c>
      <c r="M242" s="174">
        <v>6</v>
      </c>
      <c r="N242" s="174">
        <v>0</v>
      </c>
      <c r="O242" s="174">
        <v>23</v>
      </c>
      <c r="P242" s="174">
        <v>1</v>
      </c>
    </row>
    <row r="243" spans="1:16">
      <c r="A243" s="409" t="s">
        <v>10</v>
      </c>
      <c r="B243" s="174">
        <v>10</v>
      </c>
      <c r="C243" s="174">
        <v>32</v>
      </c>
      <c r="D243" s="174">
        <v>3</v>
      </c>
      <c r="E243" s="174">
        <v>1</v>
      </c>
      <c r="F243" s="174">
        <v>12</v>
      </c>
      <c r="G243" s="174">
        <v>0</v>
      </c>
      <c r="J243" s="173" t="s">
        <v>10</v>
      </c>
      <c r="K243" s="355">
        <v>9</v>
      </c>
      <c r="L243" s="174">
        <v>35</v>
      </c>
      <c r="M243" s="174">
        <v>3</v>
      </c>
      <c r="N243" s="174">
        <v>1</v>
      </c>
      <c r="O243" s="174">
        <v>12</v>
      </c>
      <c r="P243" s="174">
        <v>0</v>
      </c>
    </row>
    <row r="244" spans="1:16">
      <c r="A244" s="409" t="s">
        <v>9</v>
      </c>
      <c r="B244" s="174">
        <v>31</v>
      </c>
      <c r="C244" s="174">
        <v>167</v>
      </c>
      <c r="D244" s="174">
        <v>30</v>
      </c>
      <c r="E244" s="174">
        <v>1</v>
      </c>
      <c r="F244" s="174">
        <v>36</v>
      </c>
      <c r="G244" s="174">
        <v>6</v>
      </c>
      <c r="J244" s="173" t="s">
        <v>9</v>
      </c>
      <c r="K244" s="355">
        <v>31</v>
      </c>
      <c r="L244" s="174">
        <v>169</v>
      </c>
      <c r="M244" s="174">
        <v>30</v>
      </c>
      <c r="N244" s="174">
        <v>1</v>
      </c>
      <c r="O244" s="174">
        <v>34</v>
      </c>
      <c r="P244" s="174">
        <v>6</v>
      </c>
    </row>
    <row r="245" spans="1:16">
      <c r="A245" s="409" t="s">
        <v>8</v>
      </c>
      <c r="B245" s="174">
        <v>52</v>
      </c>
      <c r="C245" s="174">
        <v>81</v>
      </c>
      <c r="D245" s="174">
        <v>11</v>
      </c>
      <c r="E245" s="174">
        <v>4</v>
      </c>
      <c r="F245" s="174">
        <v>38</v>
      </c>
      <c r="G245" s="174">
        <v>4</v>
      </c>
      <c r="J245" s="173" t="s">
        <v>8</v>
      </c>
      <c r="K245" s="355">
        <v>51</v>
      </c>
      <c r="L245" s="174">
        <v>86</v>
      </c>
      <c r="M245" s="174">
        <v>12</v>
      </c>
      <c r="N245" s="174">
        <v>4</v>
      </c>
      <c r="O245" s="174">
        <v>39</v>
      </c>
      <c r="P245" s="174">
        <v>4</v>
      </c>
    </row>
    <row r="246" spans="1:16">
      <c r="A246" s="409" t="s">
        <v>7</v>
      </c>
      <c r="B246" s="174">
        <v>4</v>
      </c>
      <c r="C246" s="174">
        <v>18</v>
      </c>
      <c r="D246" s="174">
        <v>2</v>
      </c>
      <c r="E246" s="174">
        <v>0</v>
      </c>
      <c r="F246" s="174">
        <v>8</v>
      </c>
      <c r="G246" s="174">
        <v>1</v>
      </c>
      <c r="J246" s="173" t="s">
        <v>7</v>
      </c>
      <c r="K246" s="355">
        <v>4</v>
      </c>
      <c r="L246" s="174">
        <v>15</v>
      </c>
      <c r="M246" s="174">
        <v>1</v>
      </c>
      <c r="N246" s="174">
        <v>0</v>
      </c>
      <c r="O246" s="174">
        <v>7</v>
      </c>
      <c r="P246" s="174">
        <v>1</v>
      </c>
    </row>
    <row r="247" spans="1:16">
      <c r="A247" s="409" t="s">
        <v>6</v>
      </c>
      <c r="B247" s="174">
        <v>10</v>
      </c>
      <c r="C247" s="174">
        <v>33</v>
      </c>
      <c r="D247" s="174">
        <v>8</v>
      </c>
      <c r="E247" s="174">
        <v>0</v>
      </c>
      <c r="F247" s="174">
        <v>7</v>
      </c>
      <c r="G247" s="174">
        <v>1</v>
      </c>
      <c r="J247" s="173" t="s">
        <v>6</v>
      </c>
      <c r="K247" s="355">
        <v>10</v>
      </c>
      <c r="L247" s="174">
        <v>33</v>
      </c>
      <c r="M247" s="174">
        <v>7</v>
      </c>
      <c r="N247" s="174">
        <v>0</v>
      </c>
      <c r="O247" s="174">
        <v>7</v>
      </c>
      <c r="P247" s="174">
        <v>1</v>
      </c>
    </row>
    <row r="248" spans="1:16">
      <c r="A248" s="409" t="s">
        <v>5</v>
      </c>
      <c r="B248" s="174">
        <v>15</v>
      </c>
      <c r="C248" s="174">
        <v>109</v>
      </c>
      <c r="D248" s="174">
        <v>9</v>
      </c>
      <c r="E248" s="174">
        <v>4</v>
      </c>
      <c r="F248" s="174">
        <v>41</v>
      </c>
      <c r="G248" s="174">
        <v>14</v>
      </c>
      <c r="J248" s="173" t="s">
        <v>5</v>
      </c>
      <c r="K248" s="355">
        <v>15</v>
      </c>
      <c r="L248" s="174">
        <v>116</v>
      </c>
      <c r="M248" s="174">
        <v>10</v>
      </c>
      <c r="N248" s="174">
        <v>5</v>
      </c>
      <c r="O248" s="174">
        <v>33</v>
      </c>
      <c r="P248" s="174">
        <v>13</v>
      </c>
    </row>
    <row r="249" spans="1:16">
      <c r="A249" s="409" t="s">
        <v>4</v>
      </c>
      <c r="B249" s="174">
        <v>4</v>
      </c>
      <c r="C249" s="174">
        <v>8</v>
      </c>
      <c r="D249" s="174">
        <v>2</v>
      </c>
      <c r="E249" s="174">
        <v>0</v>
      </c>
      <c r="F249" s="174">
        <v>3</v>
      </c>
      <c r="G249" s="174">
        <v>1</v>
      </c>
      <c r="J249" s="173" t="s">
        <v>4</v>
      </c>
      <c r="K249" s="355">
        <v>3</v>
      </c>
      <c r="L249" s="174">
        <v>9</v>
      </c>
      <c r="M249" s="174">
        <v>2</v>
      </c>
      <c r="N249" s="174">
        <v>0</v>
      </c>
      <c r="O249" s="174">
        <v>4</v>
      </c>
      <c r="P249" s="174">
        <v>1</v>
      </c>
    </row>
    <row r="250" spans="1:16">
      <c r="A250" s="409" t="s">
        <v>3</v>
      </c>
      <c r="B250" s="174">
        <v>1</v>
      </c>
      <c r="C250" s="174">
        <v>12</v>
      </c>
      <c r="D250" s="174">
        <v>1</v>
      </c>
      <c r="E250" s="174">
        <v>0</v>
      </c>
      <c r="F250" s="174">
        <v>6</v>
      </c>
      <c r="G250" s="174">
        <v>1</v>
      </c>
      <c r="J250" s="173" t="s">
        <v>3</v>
      </c>
      <c r="K250" s="355">
        <v>1</v>
      </c>
      <c r="L250" s="174">
        <v>12</v>
      </c>
      <c r="M250" s="174">
        <v>1</v>
      </c>
      <c r="N250" s="174">
        <v>0</v>
      </c>
      <c r="O250" s="174">
        <v>5</v>
      </c>
      <c r="P250" s="174">
        <v>1</v>
      </c>
    </row>
    <row r="251" spans="1:16">
      <c r="A251" s="409" t="s">
        <v>2</v>
      </c>
      <c r="B251" s="174">
        <v>18</v>
      </c>
      <c r="C251" s="174">
        <v>59</v>
      </c>
      <c r="D251" s="174">
        <v>6</v>
      </c>
      <c r="E251" s="174">
        <v>0</v>
      </c>
      <c r="F251" s="174">
        <v>7</v>
      </c>
      <c r="G251" s="174">
        <v>3</v>
      </c>
      <c r="J251" s="173" t="s">
        <v>2</v>
      </c>
      <c r="K251" s="355">
        <v>18</v>
      </c>
      <c r="L251" s="174">
        <v>61</v>
      </c>
      <c r="M251" s="174">
        <v>6</v>
      </c>
      <c r="N251" s="174">
        <v>0</v>
      </c>
      <c r="O251" s="174">
        <v>7</v>
      </c>
      <c r="P251" s="174">
        <v>3</v>
      </c>
    </row>
    <row r="252" spans="1:16">
      <c r="A252" s="409" t="s">
        <v>1</v>
      </c>
      <c r="B252" s="174">
        <v>3</v>
      </c>
      <c r="C252" s="174">
        <v>5</v>
      </c>
      <c r="D252" s="174">
        <v>3</v>
      </c>
      <c r="E252" s="174">
        <v>0</v>
      </c>
      <c r="F252" s="174">
        <v>2</v>
      </c>
      <c r="G252" s="174">
        <v>0</v>
      </c>
      <c r="J252" s="173" t="s">
        <v>1</v>
      </c>
      <c r="K252" s="355">
        <v>3</v>
      </c>
      <c r="L252" s="174">
        <v>6</v>
      </c>
      <c r="M252" s="174">
        <v>3</v>
      </c>
      <c r="N252" s="174">
        <v>0</v>
      </c>
      <c r="O252" s="174">
        <v>2</v>
      </c>
      <c r="P252" s="174">
        <v>0</v>
      </c>
    </row>
    <row r="253" spans="1:16">
      <c r="A253" s="409" t="s">
        <v>0</v>
      </c>
      <c r="B253" s="174">
        <v>2</v>
      </c>
      <c r="C253" s="174">
        <v>1</v>
      </c>
      <c r="D253" s="174">
        <v>2</v>
      </c>
      <c r="E253" s="174">
        <v>0</v>
      </c>
      <c r="F253" s="174">
        <v>0</v>
      </c>
      <c r="G253" s="174">
        <v>0</v>
      </c>
      <c r="J253" s="173" t="s">
        <v>0</v>
      </c>
      <c r="K253" s="355">
        <v>2</v>
      </c>
      <c r="L253" s="174">
        <v>1</v>
      </c>
      <c r="M253" s="174">
        <v>2</v>
      </c>
      <c r="N253" s="174">
        <v>0</v>
      </c>
      <c r="O253" s="174">
        <v>0</v>
      </c>
      <c r="P253" s="174">
        <v>0</v>
      </c>
    </row>
    <row r="254" spans="1:16">
      <c r="A254" s="409" t="s">
        <v>183</v>
      </c>
      <c r="B254" s="174">
        <v>0</v>
      </c>
      <c r="C254" s="174">
        <v>0</v>
      </c>
      <c r="D254" s="174">
        <v>0</v>
      </c>
      <c r="E254" s="174">
        <v>1</v>
      </c>
      <c r="F254" s="174">
        <v>0</v>
      </c>
      <c r="G254" s="174">
        <v>0</v>
      </c>
      <c r="J254" s="173" t="s">
        <v>183</v>
      </c>
      <c r="K254" s="355">
        <v>0</v>
      </c>
      <c r="L254" s="174">
        <v>0</v>
      </c>
      <c r="M254" s="174">
        <v>0</v>
      </c>
      <c r="N254" s="174">
        <v>1</v>
      </c>
      <c r="O254" s="174">
        <v>0</v>
      </c>
      <c r="P254" s="174">
        <v>0</v>
      </c>
    </row>
    <row r="256" spans="1:16">
      <c r="A256" s="341" t="s">
        <v>272</v>
      </c>
    </row>
    <row r="258" spans="1:13" ht="15.75" thickBot="1">
      <c r="B258" s="351" t="s">
        <v>80</v>
      </c>
      <c r="C258" s="351"/>
      <c r="D258" s="351"/>
      <c r="E258" s="351"/>
      <c r="F258" s="351"/>
      <c r="G258" s="351" t="s">
        <v>176</v>
      </c>
      <c r="H258" s="351"/>
      <c r="I258" s="351"/>
      <c r="J258" s="351"/>
      <c r="K258" s="351"/>
    </row>
    <row r="259" spans="1:13" ht="15.75" thickBot="1">
      <c r="A259" s="410"/>
      <c r="B259" s="343">
        <v>2011</v>
      </c>
      <c r="C259" s="343">
        <v>2012</v>
      </c>
      <c r="D259" s="343">
        <v>2013</v>
      </c>
      <c r="E259" s="343">
        <v>2014</v>
      </c>
      <c r="F259" s="343">
        <v>2015</v>
      </c>
      <c r="G259" s="343">
        <v>2016</v>
      </c>
      <c r="H259" s="343">
        <v>2011</v>
      </c>
      <c r="I259" s="343">
        <v>2012</v>
      </c>
      <c r="J259" s="343">
        <v>2013</v>
      </c>
      <c r="K259" s="352">
        <v>2014</v>
      </c>
      <c r="L259" s="343">
        <v>2015</v>
      </c>
      <c r="M259" s="343">
        <v>2016</v>
      </c>
    </row>
    <row r="260" spans="1:13">
      <c r="A260" s="412"/>
      <c r="B260" s="358"/>
      <c r="C260" s="358"/>
      <c r="D260" s="358"/>
      <c r="E260" s="358"/>
      <c r="F260" s="358"/>
      <c r="G260" s="358"/>
      <c r="H260" s="358"/>
      <c r="I260" s="358"/>
      <c r="J260" s="358"/>
      <c r="K260" s="357"/>
      <c r="L260" s="358"/>
    </row>
    <row r="261" spans="1:13" ht="15.75" thickBot="1">
      <c r="A261" s="413" t="s">
        <v>19</v>
      </c>
      <c r="B261" s="347">
        <v>305</v>
      </c>
      <c r="C261" s="347">
        <v>306</v>
      </c>
      <c r="D261" s="347">
        <v>308</v>
      </c>
      <c r="E261" s="347">
        <v>319</v>
      </c>
      <c r="F261" s="347">
        <v>329</v>
      </c>
      <c r="G261" s="347">
        <v>388</v>
      </c>
      <c r="H261" s="347">
        <v>100</v>
      </c>
      <c r="I261" s="347">
        <v>100</v>
      </c>
      <c r="J261" s="347">
        <v>100</v>
      </c>
      <c r="K261" s="356">
        <v>100</v>
      </c>
      <c r="L261" s="347">
        <v>100</v>
      </c>
      <c r="M261" s="347">
        <v>100</v>
      </c>
    </row>
    <row r="262" spans="1:13">
      <c r="A262" s="412"/>
      <c r="B262" s="358"/>
      <c r="C262" s="358"/>
      <c r="D262" s="358"/>
      <c r="E262" s="358"/>
      <c r="F262" s="358"/>
      <c r="G262" s="358"/>
      <c r="H262" s="358"/>
      <c r="I262" s="358"/>
      <c r="J262" s="358"/>
      <c r="K262" s="357"/>
      <c r="L262" s="358"/>
      <c r="M262" s="358"/>
    </row>
    <row r="263" spans="1:13">
      <c r="A263" s="409" t="s">
        <v>17</v>
      </c>
      <c r="B263" s="174">
        <v>82</v>
      </c>
      <c r="C263" s="174">
        <v>80</v>
      </c>
      <c r="D263" s="174">
        <v>81</v>
      </c>
      <c r="E263" s="174">
        <v>80</v>
      </c>
      <c r="F263" s="174">
        <v>84</v>
      </c>
      <c r="G263" s="174">
        <v>85</v>
      </c>
      <c r="H263" s="174">
        <v>26.9</v>
      </c>
      <c r="I263" s="174">
        <v>26.1</v>
      </c>
      <c r="J263" s="174">
        <v>26.3</v>
      </c>
      <c r="K263" s="355">
        <v>25.1</v>
      </c>
      <c r="L263" s="174">
        <v>25.5</v>
      </c>
      <c r="M263" s="174">
        <v>25.1</v>
      </c>
    </row>
    <row r="264" spans="1:13">
      <c r="A264" s="409" t="s">
        <v>16</v>
      </c>
      <c r="B264" s="174">
        <v>17</v>
      </c>
      <c r="C264" s="174">
        <v>17</v>
      </c>
      <c r="D264" s="174">
        <v>16</v>
      </c>
      <c r="E264" s="174">
        <v>16</v>
      </c>
      <c r="F264" s="174">
        <v>16</v>
      </c>
      <c r="G264" s="174">
        <v>16</v>
      </c>
      <c r="H264" s="174">
        <v>5.6</v>
      </c>
      <c r="I264" s="174">
        <v>5.6</v>
      </c>
      <c r="J264" s="174">
        <v>5.2</v>
      </c>
      <c r="K264" s="355">
        <v>5</v>
      </c>
      <c r="L264" s="174">
        <v>4.9000000000000004</v>
      </c>
      <c r="M264" s="174">
        <v>4.7</v>
      </c>
    </row>
    <row r="265" spans="1:13">
      <c r="A265" s="409" t="s">
        <v>301</v>
      </c>
      <c r="B265" s="174">
        <v>8</v>
      </c>
      <c r="C265" s="174">
        <v>9</v>
      </c>
      <c r="D265" s="174">
        <v>9</v>
      </c>
      <c r="E265" s="174">
        <v>9</v>
      </c>
      <c r="F265" s="174">
        <v>9</v>
      </c>
      <c r="G265" s="174">
        <v>9</v>
      </c>
      <c r="H265" s="174">
        <v>2.6</v>
      </c>
      <c r="I265" s="174">
        <v>2.9</v>
      </c>
      <c r="J265" s="174">
        <v>2.9</v>
      </c>
      <c r="K265" s="355">
        <v>2.8</v>
      </c>
      <c r="L265" s="174">
        <v>2.7</v>
      </c>
      <c r="M265" s="174">
        <v>2.7</v>
      </c>
    </row>
    <row r="266" spans="1:13">
      <c r="A266" s="409" t="s">
        <v>308</v>
      </c>
      <c r="B266" s="174">
        <v>7</v>
      </c>
      <c r="C266" s="174">
        <v>7</v>
      </c>
      <c r="D266" s="174">
        <v>7</v>
      </c>
      <c r="E266" s="174">
        <v>7</v>
      </c>
      <c r="F266" s="174">
        <v>7</v>
      </c>
      <c r="G266" s="174">
        <v>8</v>
      </c>
      <c r="H266" s="174">
        <v>2.2999999999999998</v>
      </c>
      <c r="I266" s="174">
        <v>2.2999999999999998</v>
      </c>
      <c r="J266" s="174">
        <v>2.2999999999999998</v>
      </c>
      <c r="K266" s="355">
        <v>2.2000000000000002</v>
      </c>
      <c r="L266" s="174">
        <v>2.1</v>
      </c>
      <c r="M266" s="174">
        <v>2.4</v>
      </c>
    </row>
    <row r="267" spans="1:13">
      <c r="A267" s="409" t="s">
        <v>13</v>
      </c>
      <c r="B267" s="174">
        <v>7</v>
      </c>
      <c r="C267" s="174">
        <v>7</v>
      </c>
      <c r="D267" s="174">
        <v>8</v>
      </c>
      <c r="E267" s="174">
        <v>9</v>
      </c>
      <c r="F267" s="174">
        <v>9</v>
      </c>
      <c r="G267" s="174">
        <v>8</v>
      </c>
      <c r="H267" s="174">
        <v>2.2999999999999998</v>
      </c>
      <c r="I267" s="174">
        <v>2.2999999999999998</v>
      </c>
      <c r="J267" s="174">
        <v>2.6</v>
      </c>
      <c r="K267" s="355">
        <v>2.8</v>
      </c>
      <c r="L267" s="174">
        <v>2.7</v>
      </c>
      <c r="M267" s="174">
        <v>2.4</v>
      </c>
    </row>
    <row r="268" spans="1:13">
      <c r="A268" s="409" t="s">
        <v>12</v>
      </c>
      <c r="B268" s="174">
        <v>1</v>
      </c>
      <c r="C268" s="174">
        <v>1</v>
      </c>
      <c r="D268" s="174">
        <v>1</v>
      </c>
      <c r="E268" s="174">
        <v>1</v>
      </c>
      <c r="F268" s="174">
        <v>1</v>
      </c>
      <c r="G268" s="174">
        <v>2</v>
      </c>
      <c r="H268" s="174">
        <v>0.3</v>
      </c>
      <c r="I268" s="174">
        <v>0.3</v>
      </c>
      <c r="J268" s="174">
        <v>0.3</v>
      </c>
      <c r="K268" s="355">
        <v>0.3</v>
      </c>
      <c r="L268" s="174">
        <v>0.3</v>
      </c>
      <c r="M268" s="174">
        <v>0.6</v>
      </c>
    </row>
    <row r="269" spans="1:13">
      <c r="A269" s="409" t="s">
        <v>11</v>
      </c>
      <c r="B269" s="174">
        <v>17</v>
      </c>
      <c r="C269" s="174">
        <v>18</v>
      </c>
      <c r="D269" s="174">
        <v>18</v>
      </c>
      <c r="E269" s="174">
        <v>18</v>
      </c>
      <c r="F269" s="174">
        <v>18</v>
      </c>
      <c r="G269" s="174">
        <v>18</v>
      </c>
      <c r="H269" s="174">
        <v>5.6</v>
      </c>
      <c r="I269" s="174">
        <v>5.9</v>
      </c>
      <c r="J269" s="174">
        <v>5.8</v>
      </c>
      <c r="K269" s="355">
        <v>5.6</v>
      </c>
      <c r="L269" s="174">
        <v>5.5</v>
      </c>
      <c r="M269" s="174">
        <v>5.3</v>
      </c>
    </row>
    <row r="270" spans="1:13">
      <c r="A270" s="409" t="s">
        <v>10</v>
      </c>
      <c r="B270" s="174">
        <v>7</v>
      </c>
      <c r="C270" s="174">
        <v>8</v>
      </c>
      <c r="D270" s="174">
        <v>8</v>
      </c>
      <c r="E270" s="174">
        <v>8</v>
      </c>
      <c r="F270" s="174">
        <v>8</v>
      </c>
      <c r="G270" s="174">
        <v>8</v>
      </c>
      <c r="H270" s="174">
        <v>2.2999999999999998</v>
      </c>
      <c r="I270" s="174">
        <v>2.6</v>
      </c>
      <c r="J270" s="174">
        <v>2.6</v>
      </c>
      <c r="K270" s="355">
        <v>2.5</v>
      </c>
      <c r="L270" s="174">
        <v>2.4</v>
      </c>
      <c r="M270" s="174">
        <v>2.4</v>
      </c>
    </row>
    <row r="271" spans="1:13">
      <c r="A271" s="409" t="s">
        <v>9</v>
      </c>
      <c r="B271" s="174">
        <v>43</v>
      </c>
      <c r="C271" s="174">
        <v>44</v>
      </c>
      <c r="D271" s="174">
        <v>45</v>
      </c>
      <c r="E271" s="174">
        <v>49</v>
      </c>
      <c r="F271" s="174">
        <v>49</v>
      </c>
      <c r="G271" s="174">
        <v>50</v>
      </c>
      <c r="H271" s="174">
        <v>14.1</v>
      </c>
      <c r="I271" s="174">
        <v>14.4</v>
      </c>
      <c r="J271" s="174">
        <v>14.6</v>
      </c>
      <c r="K271" s="355">
        <v>15.4</v>
      </c>
      <c r="L271" s="174">
        <v>14.9</v>
      </c>
      <c r="M271" s="174">
        <v>14.8</v>
      </c>
    </row>
    <row r="272" spans="1:13">
      <c r="A272" s="409" t="s">
        <v>8</v>
      </c>
      <c r="B272" s="174">
        <v>16</v>
      </c>
      <c r="C272" s="174">
        <v>16</v>
      </c>
      <c r="D272" s="174">
        <v>16</v>
      </c>
      <c r="E272" s="174">
        <v>15</v>
      </c>
      <c r="F272" s="174">
        <v>16</v>
      </c>
      <c r="G272" s="174">
        <v>16</v>
      </c>
      <c r="H272" s="174">
        <v>5.2</v>
      </c>
      <c r="I272" s="174">
        <v>5.2</v>
      </c>
      <c r="J272" s="174">
        <v>5.2</v>
      </c>
      <c r="K272" s="355">
        <v>4.7</v>
      </c>
      <c r="L272" s="174">
        <v>4.9000000000000004</v>
      </c>
      <c r="M272" s="174">
        <v>4.7</v>
      </c>
    </row>
    <row r="273" spans="1:16">
      <c r="A273" s="409" t="s">
        <v>7</v>
      </c>
      <c r="B273" s="174">
        <v>10</v>
      </c>
      <c r="C273" s="174">
        <v>10</v>
      </c>
      <c r="D273" s="174">
        <v>11</v>
      </c>
      <c r="E273" s="174">
        <v>11</v>
      </c>
      <c r="F273" s="174">
        <v>11</v>
      </c>
      <c r="G273" s="174">
        <v>11</v>
      </c>
      <c r="H273" s="174">
        <v>3.3</v>
      </c>
      <c r="I273" s="174">
        <v>3.3</v>
      </c>
      <c r="J273" s="174">
        <v>3.6</v>
      </c>
      <c r="K273" s="355">
        <v>3.4</v>
      </c>
      <c r="L273" s="174">
        <v>3.3</v>
      </c>
      <c r="M273" s="174">
        <v>3.3</v>
      </c>
    </row>
    <row r="274" spans="1:16">
      <c r="A274" s="409" t="s">
        <v>6</v>
      </c>
      <c r="B274" s="174">
        <v>15</v>
      </c>
      <c r="C274" s="174">
        <v>15</v>
      </c>
      <c r="D274" s="174">
        <v>15</v>
      </c>
      <c r="E274" s="174">
        <v>18</v>
      </c>
      <c r="F274" s="174">
        <v>19</v>
      </c>
      <c r="G274" s="174">
        <v>19</v>
      </c>
      <c r="H274" s="174">
        <v>4.9000000000000004</v>
      </c>
      <c r="I274" s="174">
        <v>4.9000000000000004</v>
      </c>
      <c r="J274" s="174">
        <v>4.9000000000000004</v>
      </c>
      <c r="K274" s="355">
        <v>5.6</v>
      </c>
      <c r="L274" s="174">
        <v>5.8</v>
      </c>
      <c r="M274" s="174">
        <v>5.6</v>
      </c>
    </row>
    <row r="275" spans="1:16">
      <c r="A275" s="409" t="s">
        <v>5</v>
      </c>
      <c r="B275" s="174">
        <v>45</v>
      </c>
      <c r="C275" s="174">
        <v>45</v>
      </c>
      <c r="D275" s="174">
        <v>44</v>
      </c>
      <c r="E275" s="174">
        <v>46</v>
      </c>
      <c r="F275" s="174">
        <v>50</v>
      </c>
      <c r="G275" s="174">
        <v>52</v>
      </c>
      <c r="H275" s="174">
        <v>14.8</v>
      </c>
      <c r="I275" s="174">
        <v>14.7</v>
      </c>
      <c r="J275" s="174">
        <v>14.3</v>
      </c>
      <c r="K275" s="355">
        <v>14.4</v>
      </c>
      <c r="L275" s="174">
        <v>15.2</v>
      </c>
      <c r="M275" s="174">
        <v>15.4</v>
      </c>
    </row>
    <row r="276" spans="1:16">
      <c r="A276" s="409" t="s">
        <v>4</v>
      </c>
      <c r="B276" s="174">
        <v>15</v>
      </c>
      <c r="C276" s="174">
        <v>14</v>
      </c>
      <c r="D276" s="174">
        <v>14</v>
      </c>
      <c r="E276" s="174">
        <v>15</v>
      </c>
      <c r="F276" s="174">
        <v>15</v>
      </c>
      <c r="G276" s="174">
        <v>15</v>
      </c>
      <c r="H276" s="174">
        <v>4.9000000000000004</v>
      </c>
      <c r="I276" s="174">
        <v>4.5999999999999996</v>
      </c>
      <c r="J276" s="174">
        <v>4.5</v>
      </c>
      <c r="K276" s="355">
        <v>4.7</v>
      </c>
      <c r="L276" s="174">
        <v>4.5999999999999996</v>
      </c>
      <c r="M276" s="174">
        <v>4.4000000000000004</v>
      </c>
    </row>
    <row r="277" spans="1:16">
      <c r="A277" s="409" t="s">
        <v>3</v>
      </c>
      <c r="B277" s="174">
        <v>2</v>
      </c>
      <c r="C277" s="174">
        <v>2</v>
      </c>
      <c r="D277" s="174">
        <v>2</v>
      </c>
      <c r="E277" s="174">
        <v>2</v>
      </c>
      <c r="F277" s="174">
        <v>2</v>
      </c>
      <c r="G277" s="174">
        <v>5</v>
      </c>
      <c r="H277" s="174">
        <v>0.7</v>
      </c>
      <c r="I277" s="174">
        <v>0.7</v>
      </c>
      <c r="J277" s="174">
        <v>0.6</v>
      </c>
      <c r="K277" s="355">
        <v>0.6</v>
      </c>
      <c r="L277" s="174">
        <v>0.6</v>
      </c>
      <c r="M277" s="174">
        <v>1.5</v>
      </c>
    </row>
    <row r="278" spans="1:16">
      <c r="A278" s="409" t="s">
        <v>2</v>
      </c>
      <c r="B278" s="174">
        <v>13</v>
      </c>
      <c r="C278" s="174">
        <v>13</v>
      </c>
      <c r="D278" s="174">
        <v>13</v>
      </c>
      <c r="E278" s="174">
        <v>15</v>
      </c>
      <c r="F278" s="174">
        <v>15</v>
      </c>
      <c r="G278" s="174">
        <v>15</v>
      </c>
      <c r="H278" s="174">
        <v>4.3</v>
      </c>
      <c r="I278" s="174">
        <v>4.2</v>
      </c>
      <c r="J278" s="174">
        <v>4.2</v>
      </c>
      <c r="K278" s="355">
        <v>4.7</v>
      </c>
      <c r="L278" s="174">
        <v>4.5999999999999996</v>
      </c>
      <c r="M278" s="174">
        <v>4.4000000000000004</v>
      </c>
    </row>
    <row r="279" spans="1:16">
      <c r="A279" s="409" t="s">
        <v>1</v>
      </c>
      <c r="B279" s="174">
        <v>0</v>
      </c>
      <c r="C279" s="174">
        <v>0</v>
      </c>
      <c r="D279" s="174">
        <v>0</v>
      </c>
      <c r="E279" s="174">
        <v>0</v>
      </c>
      <c r="F279" s="174">
        <v>0</v>
      </c>
      <c r="G279" s="174">
        <v>1</v>
      </c>
      <c r="H279" s="174">
        <v>0</v>
      </c>
      <c r="I279" s="174">
        <v>0</v>
      </c>
      <c r="J279" s="174">
        <v>0</v>
      </c>
      <c r="K279" s="355">
        <v>0</v>
      </c>
      <c r="L279" s="174">
        <v>0</v>
      </c>
      <c r="M279" s="174">
        <v>0.3</v>
      </c>
    </row>
    <row r="280" spans="1:16">
      <c r="A280" s="409" t="s">
        <v>0</v>
      </c>
      <c r="B280" s="174">
        <v>0</v>
      </c>
      <c r="C280" s="174">
        <v>0</v>
      </c>
      <c r="D280" s="174">
        <v>0</v>
      </c>
      <c r="E280" s="174">
        <v>0</v>
      </c>
      <c r="F280" s="174">
        <v>0</v>
      </c>
      <c r="G280" s="174">
        <v>0</v>
      </c>
      <c r="H280" s="174">
        <v>0</v>
      </c>
      <c r="I280" s="174">
        <v>0</v>
      </c>
      <c r="J280" s="174">
        <v>0</v>
      </c>
      <c r="K280" s="355">
        <v>0</v>
      </c>
      <c r="L280" s="174">
        <v>0</v>
      </c>
      <c r="M280" s="174">
        <v>0</v>
      </c>
    </row>
    <row r="281" spans="1:16">
      <c r="A281" s="341" t="s">
        <v>277</v>
      </c>
    </row>
    <row r="282" spans="1:16">
      <c r="A282" s="340" t="s">
        <v>278</v>
      </c>
      <c r="K282" s="340" t="s">
        <v>895</v>
      </c>
    </row>
    <row r="283" spans="1:16">
      <c r="B283" s="365" t="s">
        <v>310</v>
      </c>
      <c r="C283" s="365" t="s">
        <v>311</v>
      </c>
      <c r="D283" s="365" t="s">
        <v>273</v>
      </c>
      <c r="E283" s="365" t="s">
        <v>274</v>
      </c>
      <c r="F283" s="365" t="s">
        <v>275</v>
      </c>
      <c r="G283" s="365" t="s">
        <v>276</v>
      </c>
      <c r="K283" s="365" t="s">
        <v>310</v>
      </c>
      <c r="L283" s="365" t="s">
        <v>311</v>
      </c>
      <c r="M283" s="365" t="s">
        <v>273</v>
      </c>
      <c r="N283" s="365" t="s">
        <v>274</v>
      </c>
      <c r="O283" s="365" t="s">
        <v>275</v>
      </c>
      <c r="P283" s="365" t="s">
        <v>276</v>
      </c>
    </row>
    <row r="285" spans="1:16">
      <c r="A285" s="409" t="s">
        <v>17</v>
      </c>
      <c r="B285" s="174">
        <v>36</v>
      </c>
      <c r="C285" s="174">
        <v>2</v>
      </c>
      <c r="D285" s="174">
        <v>261</v>
      </c>
      <c r="E285" s="174">
        <v>169</v>
      </c>
      <c r="F285" s="174">
        <v>18</v>
      </c>
      <c r="G285" s="174">
        <v>27</v>
      </c>
      <c r="J285" s="173" t="s">
        <v>17</v>
      </c>
      <c r="K285" s="355">
        <v>37</v>
      </c>
      <c r="L285" s="174">
        <v>2</v>
      </c>
      <c r="M285" s="174">
        <v>261</v>
      </c>
      <c r="N285" s="174">
        <v>163</v>
      </c>
      <c r="O285" s="174">
        <v>18</v>
      </c>
      <c r="P285" s="174">
        <v>29</v>
      </c>
    </row>
    <row r="286" spans="1:16">
      <c r="A286" s="409" t="s">
        <v>16</v>
      </c>
      <c r="B286" s="174">
        <v>15</v>
      </c>
      <c r="C286" s="174">
        <v>0</v>
      </c>
      <c r="D286" s="174">
        <v>63</v>
      </c>
      <c r="E286" s="174">
        <v>120</v>
      </c>
      <c r="F286" s="174">
        <v>6</v>
      </c>
      <c r="G286" s="174">
        <v>3</v>
      </c>
      <c r="J286" s="173" t="s">
        <v>16</v>
      </c>
      <c r="K286" s="355">
        <v>15</v>
      </c>
      <c r="L286" s="174">
        <v>0</v>
      </c>
      <c r="M286" s="174">
        <v>63</v>
      </c>
      <c r="N286" s="174">
        <v>117</v>
      </c>
      <c r="O286" s="174">
        <v>6</v>
      </c>
      <c r="P286" s="174">
        <v>3</v>
      </c>
    </row>
    <row r="287" spans="1:16">
      <c r="A287" s="409" t="s">
        <v>301</v>
      </c>
      <c r="B287" s="174">
        <v>4</v>
      </c>
      <c r="C287" s="174">
        <v>0</v>
      </c>
      <c r="D287" s="174">
        <v>11</v>
      </c>
      <c r="E287" s="174">
        <v>105</v>
      </c>
      <c r="F287" s="174">
        <v>1</v>
      </c>
      <c r="G287" s="174">
        <v>9</v>
      </c>
      <c r="J287" s="173" t="s">
        <v>301</v>
      </c>
      <c r="K287" s="355">
        <v>4</v>
      </c>
      <c r="L287" s="174">
        <v>1</v>
      </c>
      <c r="M287" s="174">
        <v>11</v>
      </c>
      <c r="N287" s="174">
        <v>98</v>
      </c>
      <c r="O287" s="174">
        <v>1</v>
      </c>
      <c r="P287" s="174">
        <v>8</v>
      </c>
    </row>
    <row r="288" spans="1:16">
      <c r="A288" s="409" t="s">
        <v>308</v>
      </c>
      <c r="B288" s="174">
        <v>6</v>
      </c>
      <c r="C288" s="174">
        <v>0</v>
      </c>
      <c r="D288" s="174">
        <v>37</v>
      </c>
      <c r="E288" s="174">
        <v>69</v>
      </c>
      <c r="F288" s="174">
        <v>3</v>
      </c>
      <c r="G288" s="174">
        <v>3</v>
      </c>
      <c r="J288" s="173" t="s">
        <v>308</v>
      </c>
      <c r="K288" s="355">
        <v>6</v>
      </c>
      <c r="L288" s="174">
        <v>0</v>
      </c>
      <c r="M288" s="174">
        <v>37</v>
      </c>
      <c r="N288" s="174">
        <v>64</v>
      </c>
      <c r="O288" s="174">
        <v>3</v>
      </c>
      <c r="P288" s="174">
        <v>3</v>
      </c>
    </row>
    <row r="289" spans="1:16">
      <c r="A289" s="409" t="s">
        <v>13</v>
      </c>
      <c r="B289" s="174">
        <v>7</v>
      </c>
      <c r="C289" s="174">
        <v>0</v>
      </c>
      <c r="D289" s="174">
        <v>69</v>
      </c>
      <c r="E289" s="174">
        <v>54</v>
      </c>
      <c r="F289" s="174">
        <v>0</v>
      </c>
      <c r="G289" s="174">
        <v>6</v>
      </c>
      <c r="J289" s="173" t="s">
        <v>13</v>
      </c>
      <c r="K289" s="355">
        <v>7</v>
      </c>
      <c r="L289" s="174">
        <v>0</v>
      </c>
      <c r="M289" s="174">
        <v>69</v>
      </c>
      <c r="N289" s="174">
        <v>54</v>
      </c>
      <c r="O289" s="174">
        <v>0</v>
      </c>
      <c r="P289" s="174">
        <v>6</v>
      </c>
    </row>
    <row r="290" spans="1:16">
      <c r="A290" s="409" t="s">
        <v>12</v>
      </c>
      <c r="B290" s="174">
        <v>1</v>
      </c>
      <c r="C290" s="174">
        <v>1</v>
      </c>
      <c r="D290" s="174">
        <v>6</v>
      </c>
      <c r="E290" s="174">
        <v>85</v>
      </c>
      <c r="F290" s="174">
        <v>1</v>
      </c>
      <c r="G290" s="174">
        <v>3</v>
      </c>
      <c r="J290" s="173" t="s">
        <v>12</v>
      </c>
      <c r="K290" s="355">
        <v>1</v>
      </c>
      <c r="L290" s="174">
        <v>1</v>
      </c>
      <c r="M290" s="174">
        <v>6</v>
      </c>
      <c r="N290" s="174">
        <v>84</v>
      </c>
      <c r="O290" s="174">
        <v>1</v>
      </c>
      <c r="P290" s="174">
        <v>3</v>
      </c>
    </row>
    <row r="291" spans="1:16">
      <c r="A291" s="409" t="s">
        <v>11</v>
      </c>
      <c r="B291" s="174">
        <v>17</v>
      </c>
      <c r="C291" s="174">
        <v>2</v>
      </c>
      <c r="D291" s="174">
        <v>30</v>
      </c>
      <c r="E291" s="174">
        <v>90</v>
      </c>
      <c r="F291" s="174">
        <v>11</v>
      </c>
      <c r="G291" s="174">
        <v>18</v>
      </c>
      <c r="J291" s="173" t="s">
        <v>11</v>
      </c>
      <c r="K291" s="355">
        <v>17</v>
      </c>
      <c r="L291" s="174">
        <v>2</v>
      </c>
      <c r="M291" s="174">
        <v>30</v>
      </c>
      <c r="N291" s="174">
        <v>91</v>
      </c>
      <c r="O291" s="174">
        <v>12</v>
      </c>
      <c r="P291" s="174">
        <v>18</v>
      </c>
    </row>
    <row r="292" spans="1:16">
      <c r="A292" s="409" t="s">
        <v>10</v>
      </c>
      <c r="B292" s="174">
        <v>19</v>
      </c>
      <c r="C292" s="174">
        <v>0</v>
      </c>
      <c r="D292" s="174">
        <v>132</v>
      </c>
      <c r="E292" s="174">
        <v>68</v>
      </c>
      <c r="F292" s="174">
        <v>8</v>
      </c>
      <c r="G292" s="174">
        <v>9</v>
      </c>
      <c r="J292" s="173" t="s">
        <v>10</v>
      </c>
      <c r="K292" s="355">
        <v>19</v>
      </c>
      <c r="L292" s="174">
        <v>0</v>
      </c>
      <c r="M292" s="174">
        <v>133</v>
      </c>
      <c r="N292" s="174">
        <v>64</v>
      </c>
      <c r="O292" s="174">
        <v>8</v>
      </c>
      <c r="P292" s="174">
        <v>9</v>
      </c>
    </row>
    <row r="293" spans="1:16">
      <c r="A293" s="409" t="s">
        <v>9</v>
      </c>
      <c r="B293" s="174">
        <v>42</v>
      </c>
      <c r="C293" s="174">
        <v>1</v>
      </c>
      <c r="D293" s="174">
        <v>53</v>
      </c>
      <c r="E293" s="174">
        <v>670</v>
      </c>
      <c r="F293" s="174">
        <v>26</v>
      </c>
      <c r="G293" s="174">
        <v>19</v>
      </c>
      <c r="J293" s="173" t="s">
        <v>9</v>
      </c>
      <c r="K293" s="355">
        <v>43</v>
      </c>
      <c r="L293" s="174">
        <v>1</v>
      </c>
      <c r="M293" s="174">
        <v>53</v>
      </c>
      <c r="N293" s="174">
        <v>655</v>
      </c>
      <c r="O293" s="174">
        <v>26</v>
      </c>
      <c r="P293" s="174">
        <v>20</v>
      </c>
    </row>
    <row r="294" spans="1:16">
      <c r="A294" s="409" t="s">
        <v>8</v>
      </c>
      <c r="B294" s="174">
        <v>44</v>
      </c>
      <c r="C294" s="174">
        <v>4</v>
      </c>
      <c r="D294" s="174">
        <v>536</v>
      </c>
      <c r="E294" s="174">
        <v>228</v>
      </c>
      <c r="F294" s="174">
        <v>11</v>
      </c>
      <c r="G294" s="174">
        <v>30</v>
      </c>
      <c r="J294" s="173" t="s">
        <v>8</v>
      </c>
      <c r="K294" s="355">
        <v>44</v>
      </c>
      <c r="L294" s="174">
        <v>4</v>
      </c>
      <c r="M294" s="174">
        <v>536</v>
      </c>
      <c r="N294" s="174">
        <v>221</v>
      </c>
      <c r="O294" s="174">
        <v>11</v>
      </c>
      <c r="P294" s="174">
        <v>30</v>
      </c>
    </row>
    <row r="295" spans="1:16">
      <c r="A295" s="409" t="s">
        <v>7</v>
      </c>
      <c r="B295" s="174">
        <v>6</v>
      </c>
      <c r="C295" s="174">
        <v>1</v>
      </c>
      <c r="D295" s="174">
        <v>42</v>
      </c>
      <c r="E295" s="174">
        <v>87</v>
      </c>
      <c r="F295" s="174">
        <v>2</v>
      </c>
      <c r="G295" s="174">
        <v>3</v>
      </c>
      <c r="J295" s="173" t="s">
        <v>7</v>
      </c>
      <c r="K295" s="355">
        <v>6</v>
      </c>
      <c r="L295" s="174">
        <v>1</v>
      </c>
      <c r="M295" s="174">
        <v>42</v>
      </c>
      <c r="N295" s="174">
        <v>85</v>
      </c>
      <c r="O295" s="174">
        <v>3</v>
      </c>
      <c r="P295" s="174">
        <v>3</v>
      </c>
    </row>
    <row r="296" spans="1:16">
      <c r="A296" s="409" t="s">
        <v>6</v>
      </c>
      <c r="B296" s="174">
        <v>20</v>
      </c>
      <c r="C296" s="174">
        <v>1</v>
      </c>
      <c r="D296" s="174">
        <v>99</v>
      </c>
      <c r="E296" s="174">
        <v>282</v>
      </c>
      <c r="F296" s="174">
        <v>4</v>
      </c>
      <c r="G296" s="174">
        <v>9</v>
      </c>
      <c r="J296" s="173" t="s">
        <v>6</v>
      </c>
      <c r="K296" s="355">
        <v>20</v>
      </c>
      <c r="L296" s="174">
        <v>1</v>
      </c>
      <c r="M296" s="174">
        <v>99</v>
      </c>
      <c r="N296" s="174">
        <v>271</v>
      </c>
      <c r="O296" s="174">
        <v>4</v>
      </c>
      <c r="P296" s="174">
        <v>9</v>
      </c>
    </row>
    <row r="297" spans="1:16">
      <c r="A297" s="409" t="s">
        <v>5</v>
      </c>
      <c r="B297" s="174">
        <v>78</v>
      </c>
      <c r="C297" s="174">
        <v>14</v>
      </c>
      <c r="D297" s="174">
        <v>36</v>
      </c>
      <c r="E297" s="174">
        <v>214</v>
      </c>
      <c r="F297" s="174">
        <v>21</v>
      </c>
      <c r="G297" s="174">
        <v>32</v>
      </c>
      <c r="J297" s="173" t="s">
        <v>5</v>
      </c>
      <c r="K297" s="355">
        <v>80</v>
      </c>
      <c r="L297" s="174">
        <v>14</v>
      </c>
      <c r="M297" s="174">
        <v>36</v>
      </c>
      <c r="N297" s="174">
        <v>211</v>
      </c>
      <c r="O297" s="174">
        <v>21</v>
      </c>
      <c r="P297" s="174">
        <v>33</v>
      </c>
    </row>
    <row r="298" spans="1:16">
      <c r="A298" s="409" t="s">
        <v>4</v>
      </c>
      <c r="B298" s="174">
        <v>12</v>
      </c>
      <c r="C298" s="174">
        <v>4</v>
      </c>
      <c r="D298" s="174">
        <v>47</v>
      </c>
      <c r="E298" s="174">
        <v>62</v>
      </c>
      <c r="F298" s="174">
        <v>4</v>
      </c>
      <c r="G298" s="174">
        <v>4</v>
      </c>
      <c r="J298" s="173" t="s">
        <v>4</v>
      </c>
      <c r="K298" s="355">
        <v>13</v>
      </c>
      <c r="L298" s="174">
        <v>4</v>
      </c>
      <c r="M298" s="174">
        <v>47</v>
      </c>
      <c r="N298" s="174">
        <v>65</v>
      </c>
      <c r="O298" s="174">
        <v>4</v>
      </c>
      <c r="P298" s="174">
        <v>5</v>
      </c>
    </row>
    <row r="299" spans="1:16">
      <c r="A299" s="409" t="s">
        <v>3</v>
      </c>
      <c r="B299" s="174">
        <v>4</v>
      </c>
      <c r="C299" s="174">
        <v>1</v>
      </c>
      <c r="D299" s="174">
        <v>41</v>
      </c>
      <c r="E299" s="174">
        <v>84</v>
      </c>
      <c r="F299" s="174">
        <v>0</v>
      </c>
      <c r="G299" s="174">
        <v>2</v>
      </c>
      <c r="J299" s="173" t="s">
        <v>3</v>
      </c>
      <c r="K299" s="355">
        <v>4</v>
      </c>
      <c r="L299" s="174">
        <v>1</v>
      </c>
      <c r="M299" s="174">
        <v>41</v>
      </c>
      <c r="N299" s="174">
        <v>82</v>
      </c>
      <c r="O299" s="174">
        <v>0</v>
      </c>
      <c r="P299" s="174">
        <v>3</v>
      </c>
    </row>
    <row r="300" spans="1:16">
      <c r="A300" s="409" t="s">
        <v>2</v>
      </c>
      <c r="B300" s="174">
        <v>17</v>
      </c>
      <c r="C300" s="174">
        <v>0</v>
      </c>
      <c r="D300" s="174">
        <v>40</v>
      </c>
      <c r="E300" s="174">
        <v>292</v>
      </c>
      <c r="F300" s="174">
        <v>4</v>
      </c>
      <c r="G300" s="174">
        <v>5</v>
      </c>
      <c r="J300" s="173" t="s">
        <v>2</v>
      </c>
      <c r="K300" s="355">
        <v>17</v>
      </c>
      <c r="L300" s="174">
        <v>0</v>
      </c>
      <c r="M300" s="174">
        <v>40</v>
      </c>
      <c r="N300" s="174">
        <v>278</v>
      </c>
      <c r="O300" s="174">
        <v>4</v>
      </c>
      <c r="P300" s="174">
        <v>5</v>
      </c>
    </row>
    <row r="301" spans="1:16">
      <c r="A301" s="409" t="s">
        <v>1</v>
      </c>
      <c r="B301" s="174">
        <v>3</v>
      </c>
      <c r="C301" s="174">
        <v>1</v>
      </c>
      <c r="D301" s="174">
        <v>11</v>
      </c>
      <c r="E301" s="174">
        <v>21</v>
      </c>
      <c r="F301" s="174">
        <v>1</v>
      </c>
      <c r="G301" s="174">
        <v>1</v>
      </c>
      <c r="J301" s="173" t="s">
        <v>1</v>
      </c>
      <c r="K301" s="355">
        <v>4</v>
      </c>
      <c r="L301" s="174">
        <v>1</v>
      </c>
      <c r="M301" s="174">
        <v>11</v>
      </c>
      <c r="N301" s="174">
        <v>22</v>
      </c>
      <c r="O301" s="174">
        <v>2</v>
      </c>
      <c r="P301" s="174">
        <v>2</v>
      </c>
    </row>
    <row r="302" spans="1:16">
      <c r="A302" s="409" t="s">
        <v>0</v>
      </c>
      <c r="B302" s="174">
        <v>0</v>
      </c>
      <c r="C302" s="174">
        <v>0</v>
      </c>
      <c r="D302" s="174">
        <v>4</v>
      </c>
      <c r="E302" s="174">
        <v>2</v>
      </c>
      <c r="F302" s="174">
        <v>0</v>
      </c>
      <c r="G302" s="174">
        <v>2</v>
      </c>
      <c r="J302" s="173" t="s">
        <v>0</v>
      </c>
      <c r="K302" s="355">
        <v>0</v>
      </c>
      <c r="L302" s="174">
        <v>0</v>
      </c>
      <c r="M302" s="174">
        <v>4</v>
      </c>
      <c r="N302" s="174">
        <v>2</v>
      </c>
      <c r="O302" s="174">
        <v>0</v>
      </c>
      <c r="P302" s="174">
        <v>2</v>
      </c>
    </row>
    <row r="303" spans="1:16">
      <c r="A303" s="409" t="s">
        <v>183</v>
      </c>
      <c r="B303" s="174">
        <v>22</v>
      </c>
      <c r="C303" s="174">
        <v>0</v>
      </c>
      <c r="D303" s="174">
        <v>0</v>
      </c>
      <c r="E303" s="174">
        <v>0</v>
      </c>
      <c r="F303" s="174">
        <v>0</v>
      </c>
      <c r="G303" s="174">
        <v>0</v>
      </c>
      <c r="J303" s="173" t="s">
        <v>183</v>
      </c>
      <c r="K303" s="355">
        <v>22</v>
      </c>
      <c r="L303" s="174">
        <v>0</v>
      </c>
      <c r="M303" s="174">
        <v>0</v>
      </c>
      <c r="N303" s="174">
        <v>0</v>
      </c>
      <c r="O303" s="174">
        <v>0</v>
      </c>
      <c r="P303" s="174">
        <v>0</v>
      </c>
    </row>
  </sheetData>
  <mergeCells count="27">
    <mergeCell ref="B153:F153"/>
    <mergeCell ref="H153:L153"/>
    <mergeCell ref="G157:H157"/>
    <mergeCell ref="B258:F258"/>
    <mergeCell ref="G258:K258"/>
    <mergeCell ref="B181:F181"/>
    <mergeCell ref="H181:L181"/>
    <mergeCell ref="B207:F207"/>
    <mergeCell ref="H207:L207"/>
    <mergeCell ref="B129:F129"/>
    <mergeCell ref="G129:K129"/>
    <mergeCell ref="G107:H107"/>
    <mergeCell ref="A77:B77"/>
    <mergeCell ref="A78:B78"/>
    <mergeCell ref="C77:D77"/>
    <mergeCell ref="C78:D78"/>
    <mergeCell ref="K77:L77"/>
    <mergeCell ref="K78:L78"/>
    <mergeCell ref="G2:K2"/>
    <mergeCell ref="B2:F2"/>
    <mergeCell ref="L51:O51"/>
    <mergeCell ref="P51:S51"/>
    <mergeCell ref="M77:N77"/>
    <mergeCell ref="M78:N78"/>
    <mergeCell ref="B51:E51"/>
    <mergeCell ref="F51:I51"/>
    <mergeCell ref="B103:F103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153"/>
  <sheetViews>
    <sheetView workbookViewId="0">
      <selection activeCell="Q121" sqref="Q121"/>
    </sheetView>
  </sheetViews>
  <sheetFormatPr baseColWidth="10" defaultRowHeight="15"/>
  <cols>
    <col min="1" max="1" width="12.42578125" style="97" customWidth="1"/>
    <col min="2" max="22" width="11.42578125" style="13"/>
    <col min="23" max="23" width="11.42578125" style="366"/>
    <col min="24" max="27" width="11.42578125" style="13"/>
    <col min="28" max="28" width="11.42578125" style="398"/>
    <col min="29" max="29" width="11.42578125" style="71"/>
    <col min="30" max="38" width="11.42578125" style="13"/>
    <col min="39" max="39" width="11.42578125" style="71"/>
    <col min="40" max="16384" width="11.42578125" style="13"/>
  </cols>
  <sheetData>
    <row r="1" spans="1:39">
      <c r="A1" s="99" t="s">
        <v>281</v>
      </c>
    </row>
    <row r="2" spans="1:39">
      <c r="A2" s="99" t="s">
        <v>227</v>
      </c>
    </row>
    <row r="3" spans="1:39" ht="15.75" thickBot="1">
      <c r="B3" s="258" t="s">
        <v>80</v>
      </c>
      <c r="C3" s="258"/>
      <c r="D3" s="258"/>
      <c r="E3" s="258"/>
      <c r="F3" s="258"/>
      <c r="G3" s="258" t="s">
        <v>176</v>
      </c>
      <c r="H3" s="258"/>
      <c r="I3" s="258"/>
      <c r="J3" s="258"/>
      <c r="K3" s="258"/>
    </row>
    <row r="4" spans="1:39" s="130" customFormat="1" ht="15.75" thickBot="1">
      <c r="A4" s="93"/>
      <c r="B4" s="399">
        <v>2011</v>
      </c>
      <c r="C4" s="259">
        <v>2012</v>
      </c>
      <c r="D4" s="259">
        <v>2013</v>
      </c>
      <c r="E4" s="259">
        <v>2014</v>
      </c>
      <c r="F4" s="259">
        <v>2015</v>
      </c>
      <c r="G4" s="259">
        <v>2016</v>
      </c>
      <c r="H4" s="259">
        <v>2011</v>
      </c>
      <c r="I4" s="259">
        <v>2012</v>
      </c>
      <c r="J4" s="259">
        <v>2013</v>
      </c>
      <c r="K4" s="259">
        <v>2014</v>
      </c>
      <c r="L4" s="259">
        <v>2015</v>
      </c>
      <c r="M4" s="259">
        <v>2016</v>
      </c>
      <c r="W4" s="406"/>
      <c r="AB4" s="401"/>
      <c r="AC4" s="401"/>
      <c r="AM4" s="401"/>
    </row>
    <row r="5" spans="1:39">
      <c r="A5" s="10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39" ht="15.75" thickBot="1">
      <c r="A6" s="400" t="s">
        <v>19</v>
      </c>
      <c r="B6" s="75">
        <v>259</v>
      </c>
      <c r="C6" s="75">
        <v>246</v>
      </c>
      <c r="D6" s="75">
        <v>267</v>
      </c>
      <c r="E6" s="75">
        <v>276</v>
      </c>
      <c r="F6" s="75">
        <v>343</v>
      </c>
      <c r="G6" s="75">
        <v>354</v>
      </c>
      <c r="H6" s="75">
        <v>100</v>
      </c>
      <c r="I6" s="75">
        <v>100</v>
      </c>
      <c r="J6" s="75">
        <v>100</v>
      </c>
      <c r="K6" s="75">
        <v>100</v>
      </c>
      <c r="L6" s="75">
        <v>100</v>
      </c>
      <c r="M6" s="14">
        <v>100</v>
      </c>
    </row>
    <row r="7" spans="1:39">
      <c r="A7" s="106"/>
      <c r="B7" s="126"/>
      <c r="C7" s="126"/>
      <c r="D7" s="126"/>
      <c r="E7" s="126"/>
      <c r="F7" s="126"/>
      <c r="G7" s="260"/>
      <c r="H7" s="126"/>
      <c r="I7" s="126"/>
      <c r="J7" s="126"/>
      <c r="K7" s="126"/>
      <c r="L7" s="126"/>
      <c r="M7" s="260"/>
    </row>
    <row r="8" spans="1:39">
      <c r="A8" s="108" t="s">
        <v>17</v>
      </c>
      <c r="B8" s="80">
        <v>18</v>
      </c>
      <c r="C8" s="80">
        <v>17</v>
      </c>
      <c r="D8" s="80">
        <v>20</v>
      </c>
      <c r="E8" s="80">
        <v>23</v>
      </c>
      <c r="F8" s="80">
        <v>31</v>
      </c>
      <c r="G8" s="80">
        <v>27</v>
      </c>
      <c r="H8" s="80">
        <v>6.9</v>
      </c>
      <c r="I8" s="80">
        <v>6.9</v>
      </c>
      <c r="J8" s="80">
        <v>7.5</v>
      </c>
      <c r="K8" s="80">
        <v>8.3000000000000007</v>
      </c>
      <c r="L8" s="80">
        <v>9</v>
      </c>
      <c r="M8" s="80">
        <v>7.6</v>
      </c>
    </row>
    <row r="9" spans="1:39">
      <c r="A9" s="108" t="s">
        <v>16</v>
      </c>
      <c r="B9" s="80">
        <v>2</v>
      </c>
      <c r="C9" s="80">
        <v>0</v>
      </c>
      <c r="D9" s="80">
        <v>3</v>
      </c>
      <c r="E9" s="80">
        <v>3</v>
      </c>
      <c r="F9" s="80">
        <v>6</v>
      </c>
      <c r="G9" s="80">
        <v>4</v>
      </c>
      <c r="H9" s="80">
        <v>0.8</v>
      </c>
      <c r="I9" s="80">
        <v>0</v>
      </c>
      <c r="J9" s="80">
        <v>1.1000000000000001</v>
      </c>
      <c r="K9" s="80">
        <v>1.1000000000000001</v>
      </c>
      <c r="L9" s="80">
        <v>1.7</v>
      </c>
      <c r="M9" s="80">
        <v>1.1000000000000001</v>
      </c>
    </row>
    <row r="10" spans="1:39">
      <c r="A10" s="108" t="s">
        <v>301</v>
      </c>
      <c r="B10" s="80">
        <v>3</v>
      </c>
      <c r="C10" s="80">
        <v>0</v>
      </c>
      <c r="D10" s="80">
        <v>4</v>
      </c>
      <c r="E10" s="80">
        <v>5</v>
      </c>
      <c r="F10" s="80">
        <v>1</v>
      </c>
      <c r="G10" s="80">
        <v>3</v>
      </c>
      <c r="H10" s="80">
        <v>1.2</v>
      </c>
      <c r="I10" s="80">
        <v>0</v>
      </c>
      <c r="J10" s="80">
        <v>1.5</v>
      </c>
      <c r="K10" s="80">
        <v>1.8</v>
      </c>
      <c r="L10" s="80">
        <v>0.3</v>
      </c>
      <c r="M10" s="80">
        <v>0.8</v>
      </c>
    </row>
    <row r="11" spans="1:39">
      <c r="A11" s="108" t="s">
        <v>308</v>
      </c>
      <c r="B11" s="80">
        <v>4</v>
      </c>
      <c r="C11" s="80">
        <v>2</v>
      </c>
      <c r="D11" s="80">
        <v>1</v>
      </c>
      <c r="E11" s="80">
        <v>0</v>
      </c>
      <c r="F11" s="80">
        <v>9</v>
      </c>
      <c r="G11" s="80">
        <v>5</v>
      </c>
      <c r="H11" s="80">
        <v>1.5</v>
      </c>
      <c r="I11" s="80">
        <v>0.8</v>
      </c>
      <c r="J11" s="80">
        <v>0.4</v>
      </c>
      <c r="K11" s="80">
        <v>0</v>
      </c>
      <c r="L11" s="80">
        <v>2.6</v>
      </c>
      <c r="M11" s="80">
        <v>1.4</v>
      </c>
    </row>
    <row r="12" spans="1:39">
      <c r="A12" s="108" t="s">
        <v>13</v>
      </c>
      <c r="B12" s="80">
        <v>10</v>
      </c>
      <c r="C12" s="80">
        <v>12</v>
      </c>
      <c r="D12" s="80">
        <v>9</v>
      </c>
      <c r="E12" s="80">
        <v>19</v>
      </c>
      <c r="F12" s="80">
        <v>17</v>
      </c>
      <c r="G12" s="80">
        <v>19</v>
      </c>
      <c r="H12" s="80">
        <v>3.9</v>
      </c>
      <c r="I12" s="80">
        <v>4.9000000000000004</v>
      </c>
      <c r="J12" s="80">
        <v>3.4</v>
      </c>
      <c r="K12" s="80">
        <v>6.9</v>
      </c>
      <c r="L12" s="80">
        <v>5</v>
      </c>
      <c r="M12" s="80">
        <v>5.4</v>
      </c>
    </row>
    <row r="13" spans="1:39">
      <c r="A13" s="108" t="s">
        <v>12</v>
      </c>
      <c r="B13" s="80">
        <v>0</v>
      </c>
      <c r="C13" s="80">
        <v>0</v>
      </c>
      <c r="D13" s="80">
        <v>0</v>
      </c>
      <c r="E13" s="80">
        <v>0</v>
      </c>
      <c r="F13" s="80">
        <v>1</v>
      </c>
      <c r="G13" s="80">
        <v>0</v>
      </c>
      <c r="H13" s="80">
        <v>0</v>
      </c>
      <c r="I13" s="80">
        <v>0</v>
      </c>
      <c r="J13" s="80">
        <v>0</v>
      </c>
      <c r="K13" s="80">
        <v>0</v>
      </c>
      <c r="L13" s="80">
        <v>0.3</v>
      </c>
      <c r="M13" s="80">
        <v>0</v>
      </c>
    </row>
    <row r="14" spans="1:39" ht="30">
      <c r="A14" s="108" t="s">
        <v>11</v>
      </c>
      <c r="B14" s="80">
        <v>5</v>
      </c>
      <c r="C14" s="80">
        <v>0</v>
      </c>
      <c r="D14" s="80">
        <v>3</v>
      </c>
      <c r="E14" s="80">
        <v>4</v>
      </c>
      <c r="F14" s="80">
        <v>5</v>
      </c>
      <c r="G14" s="80">
        <v>2</v>
      </c>
      <c r="H14" s="80">
        <v>1.9</v>
      </c>
      <c r="I14" s="80">
        <v>0</v>
      </c>
      <c r="J14" s="80">
        <v>1.1000000000000001</v>
      </c>
      <c r="K14" s="80">
        <v>1.4</v>
      </c>
      <c r="L14" s="80">
        <v>1.5</v>
      </c>
      <c r="M14" s="80">
        <v>0.6</v>
      </c>
    </row>
    <row r="15" spans="1:39" ht="30">
      <c r="A15" s="108" t="s">
        <v>279</v>
      </c>
      <c r="B15" s="80">
        <v>2</v>
      </c>
      <c r="C15" s="80">
        <v>2</v>
      </c>
      <c r="D15" s="80">
        <v>1</v>
      </c>
      <c r="E15" s="80">
        <v>2</v>
      </c>
      <c r="F15" s="80">
        <v>2</v>
      </c>
      <c r="G15" s="80">
        <v>1</v>
      </c>
      <c r="H15" s="80">
        <v>0.8</v>
      </c>
      <c r="I15" s="80">
        <v>0.8</v>
      </c>
      <c r="J15" s="80">
        <v>0.4</v>
      </c>
      <c r="K15" s="80">
        <v>0.7</v>
      </c>
      <c r="L15" s="80">
        <v>0.6</v>
      </c>
      <c r="M15" s="80">
        <v>0.3</v>
      </c>
    </row>
    <row r="16" spans="1:39">
      <c r="A16" s="108" t="s">
        <v>9</v>
      </c>
      <c r="B16" s="80">
        <v>74</v>
      </c>
      <c r="C16" s="80">
        <v>63</v>
      </c>
      <c r="D16" s="80">
        <v>76</v>
      </c>
      <c r="E16" s="80">
        <v>73</v>
      </c>
      <c r="F16" s="80">
        <v>97</v>
      </c>
      <c r="G16" s="80">
        <v>78</v>
      </c>
      <c r="H16" s="80">
        <v>28.6</v>
      </c>
      <c r="I16" s="80">
        <v>25.6</v>
      </c>
      <c r="J16" s="80">
        <v>28.5</v>
      </c>
      <c r="K16" s="80">
        <v>26.4</v>
      </c>
      <c r="L16" s="80">
        <v>28.3</v>
      </c>
      <c r="M16" s="80">
        <v>22</v>
      </c>
    </row>
    <row r="17" spans="1:39" ht="30">
      <c r="A17" s="108" t="s">
        <v>8</v>
      </c>
      <c r="B17" s="80">
        <v>21</v>
      </c>
      <c r="C17" s="80">
        <v>17</v>
      </c>
      <c r="D17" s="80">
        <v>17</v>
      </c>
      <c r="E17" s="80">
        <v>18</v>
      </c>
      <c r="F17" s="80">
        <v>19</v>
      </c>
      <c r="G17" s="80">
        <v>23</v>
      </c>
      <c r="H17" s="80">
        <v>8.1</v>
      </c>
      <c r="I17" s="80">
        <v>6.9</v>
      </c>
      <c r="J17" s="80">
        <v>6.4</v>
      </c>
      <c r="K17" s="80">
        <v>6.5</v>
      </c>
      <c r="L17" s="80">
        <v>5.5</v>
      </c>
      <c r="M17" s="80">
        <v>6.5</v>
      </c>
    </row>
    <row r="18" spans="1:39">
      <c r="A18" s="108" t="s">
        <v>7</v>
      </c>
      <c r="B18" s="80">
        <v>2</v>
      </c>
      <c r="C18" s="80">
        <v>2</v>
      </c>
      <c r="D18" s="80">
        <v>2</v>
      </c>
      <c r="E18" s="80">
        <v>1</v>
      </c>
      <c r="F18" s="80">
        <v>4</v>
      </c>
      <c r="G18" s="80">
        <v>4</v>
      </c>
      <c r="H18" s="80">
        <v>0.8</v>
      </c>
      <c r="I18" s="80">
        <v>0.8</v>
      </c>
      <c r="J18" s="80">
        <v>0.7</v>
      </c>
      <c r="K18" s="80">
        <v>0.4</v>
      </c>
      <c r="L18" s="80">
        <v>1.2</v>
      </c>
      <c r="M18" s="80">
        <v>1.1000000000000001</v>
      </c>
    </row>
    <row r="19" spans="1:39">
      <c r="A19" s="108" t="s">
        <v>6</v>
      </c>
      <c r="B19" s="80">
        <v>13</v>
      </c>
      <c r="C19" s="80">
        <v>19</v>
      </c>
      <c r="D19" s="80">
        <v>18</v>
      </c>
      <c r="E19" s="80">
        <v>12</v>
      </c>
      <c r="F19" s="80">
        <v>13</v>
      </c>
      <c r="G19" s="80">
        <v>12</v>
      </c>
      <c r="H19" s="80">
        <v>5</v>
      </c>
      <c r="I19" s="80">
        <v>7.7</v>
      </c>
      <c r="J19" s="80">
        <v>6.7</v>
      </c>
      <c r="K19" s="80">
        <v>4.3</v>
      </c>
      <c r="L19" s="80">
        <v>3.8</v>
      </c>
      <c r="M19" s="80">
        <v>3.4</v>
      </c>
    </row>
    <row r="20" spans="1:39" ht="45">
      <c r="A20" s="108" t="s">
        <v>5</v>
      </c>
      <c r="B20" s="80">
        <v>81</v>
      </c>
      <c r="C20" s="80">
        <v>81</v>
      </c>
      <c r="D20" s="80">
        <v>92</v>
      </c>
      <c r="E20" s="80">
        <v>89</v>
      </c>
      <c r="F20" s="80">
        <v>116</v>
      </c>
      <c r="G20" s="80">
        <v>143</v>
      </c>
      <c r="H20" s="80">
        <v>31.3</v>
      </c>
      <c r="I20" s="80">
        <v>32.9</v>
      </c>
      <c r="J20" s="80">
        <v>34.5</v>
      </c>
      <c r="K20" s="80">
        <v>32.200000000000003</v>
      </c>
      <c r="L20" s="80">
        <v>33.799999999999997</v>
      </c>
      <c r="M20" s="80">
        <v>40.4</v>
      </c>
    </row>
    <row r="21" spans="1:39" ht="30">
      <c r="A21" s="108" t="s">
        <v>280</v>
      </c>
      <c r="B21" s="80">
        <v>1</v>
      </c>
      <c r="C21" s="80">
        <v>0</v>
      </c>
      <c r="D21" s="80">
        <v>1</v>
      </c>
      <c r="E21" s="80">
        <v>3</v>
      </c>
      <c r="F21" s="80">
        <v>2</v>
      </c>
      <c r="G21" s="80">
        <v>2</v>
      </c>
      <c r="H21" s="80">
        <v>0.4</v>
      </c>
      <c r="I21" s="80">
        <v>0</v>
      </c>
      <c r="J21" s="80">
        <v>0.4</v>
      </c>
      <c r="K21" s="80">
        <v>1.1000000000000001</v>
      </c>
      <c r="L21" s="80">
        <v>0.6</v>
      </c>
      <c r="M21" s="80">
        <v>0.6</v>
      </c>
    </row>
    <row r="22" spans="1:39" ht="45">
      <c r="A22" s="108" t="s">
        <v>3</v>
      </c>
      <c r="B22" s="80">
        <v>2</v>
      </c>
      <c r="C22" s="80">
        <v>6</v>
      </c>
      <c r="D22" s="80">
        <v>3</v>
      </c>
      <c r="E22" s="80">
        <v>2</v>
      </c>
      <c r="F22" s="80">
        <v>3</v>
      </c>
      <c r="G22" s="80">
        <v>3</v>
      </c>
      <c r="H22" s="80">
        <v>0.8</v>
      </c>
      <c r="I22" s="80">
        <v>2.4</v>
      </c>
      <c r="J22" s="80">
        <v>1.1000000000000001</v>
      </c>
      <c r="K22" s="80">
        <v>0.7</v>
      </c>
      <c r="L22" s="80">
        <v>0.9</v>
      </c>
      <c r="M22" s="80">
        <v>0.8</v>
      </c>
    </row>
    <row r="23" spans="1:39">
      <c r="A23" s="108" t="s">
        <v>2</v>
      </c>
      <c r="B23" s="80">
        <v>21</v>
      </c>
      <c r="C23" s="80">
        <v>25</v>
      </c>
      <c r="D23" s="80">
        <v>17</v>
      </c>
      <c r="E23" s="80">
        <v>22</v>
      </c>
      <c r="F23" s="80">
        <v>17</v>
      </c>
      <c r="G23" s="80">
        <v>28</v>
      </c>
      <c r="H23" s="80">
        <v>8.1</v>
      </c>
      <c r="I23" s="80">
        <v>10.199999999999999</v>
      </c>
      <c r="J23" s="80">
        <v>6.4</v>
      </c>
      <c r="K23" s="80">
        <v>8</v>
      </c>
      <c r="L23" s="80">
        <v>5</v>
      </c>
      <c r="M23" s="80">
        <v>7.9</v>
      </c>
    </row>
    <row r="24" spans="1:39">
      <c r="A24" s="108" t="s">
        <v>1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39" ht="30">
      <c r="A25" s="108" t="s">
        <v>0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39">
      <c r="A26" s="99" t="s">
        <v>198</v>
      </c>
    </row>
    <row r="27" spans="1:39">
      <c r="A27" s="99" t="s">
        <v>282</v>
      </c>
    </row>
    <row r="28" spans="1:39">
      <c r="A28" s="99"/>
      <c r="B28" s="367" t="s">
        <v>80</v>
      </c>
      <c r="C28" s="367"/>
      <c r="D28" s="367"/>
      <c r="E28" s="367"/>
      <c r="F28" s="367" t="s">
        <v>176</v>
      </c>
      <c r="G28" s="367"/>
      <c r="H28" s="367"/>
      <c r="I28" s="367"/>
      <c r="L28" s="398" t="s">
        <v>285</v>
      </c>
    </row>
    <row r="29" spans="1:39" ht="15.75" thickBot="1">
      <c r="B29" s="368" t="s">
        <v>283</v>
      </c>
      <c r="C29" s="368"/>
      <c r="E29" s="368" t="s">
        <v>284</v>
      </c>
      <c r="G29" s="368"/>
      <c r="H29" s="368" t="s">
        <v>283</v>
      </c>
      <c r="I29" s="368"/>
      <c r="K29" s="368" t="s">
        <v>283</v>
      </c>
      <c r="N29" s="368" t="s">
        <v>284</v>
      </c>
    </row>
    <row r="30" spans="1:39" s="130" customFormat="1" ht="15.75" thickBot="1">
      <c r="A30" s="93"/>
      <c r="B30" s="399">
        <v>2014</v>
      </c>
      <c r="C30" s="259">
        <v>2015</v>
      </c>
      <c r="D30" s="259">
        <v>2016</v>
      </c>
      <c r="E30" s="259">
        <v>2014</v>
      </c>
      <c r="F30" s="259">
        <v>2015</v>
      </c>
      <c r="G30" s="259">
        <v>2016</v>
      </c>
      <c r="H30" s="259">
        <v>2014</v>
      </c>
      <c r="I30" s="259">
        <v>2015</v>
      </c>
      <c r="J30" s="259">
        <v>2016</v>
      </c>
      <c r="K30" s="259">
        <v>2014</v>
      </c>
      <c r="L30" s="259">
        <v>2015</v>
      </c>
      <c r="M30" s="259">
        <v>2016</v>
      </c>
      <c r="N30" s="259">
        <v>2014</v>
      </c>
      <c r="O30" s="259">
        <v>2015</v>
      </c>
      <c r="P30" s="259">
        <v>2016</v>
      </c>
      <c r="W30" s="406"/>
      <c r="AB30" s="401"/>
      <c r="AC30" s="401"/>
      <c r="AM30" s="401"/>
    </row>
    <row r="31" spans="1:39">
      <c r="A31" s="106"/>
      <c r="B31" s="316">
        <v>710</v>
      </c>
      <c r="C31" s="316">
        <v>711</v>
      </c>
      <c r="D31" s="322">
        <v>721</v>
      </c>
      <c r="E31" s="369">
        <v>3700</v>
      </c>
      <c r="F31" s="369">
        <v>3588</v>
      </c>
      <c r="G31" s="321">
        <v>3554</v>
      </c>
      <c r="H31" s="316">
        <v>100</v>
      </c>
      <c r="I31" s="316">
        <v>100</v>
      </c>
      <c r="J31" s="322"/>
      <c r="K31" s="316">
        <v>100</v>
      </c>
      <c r="L31" s="316">
        <v>100</v>
      </c>
      <c r="M31" s="316">
        <v>100</v>
      </c>
      <c r="N31" s="316">
        <v>8</v>
      </c>
      <c r="O31" s="316">
        <v>5</v>
      </c>
      <c r="P31" s="25">
        <v>7.7</v>
      </c>
    </row>
    <row r="32" spans="1:39" ht="15.75" thickBot="1">
      <c r="A32" s="400" t="s">
        <v>19</v>
      </c>
      <c r="B32" s="318"/>
      <c r="C32" s="318"/>
      <c r="D32" s="75"/>
      <c r="E32" s="370"/>
      <c r="F32" s="370"/>
      <c r="G32" s="261"/>
      <c r="H32" s="318"/>
      <c r="I32" s="318"/>
      <c r="J32" s="75"/>
      <c r="K32" s="318"/>
      <c r="L32" s="318"/>
      <c r="M32" s="318"/>
      <c r="N32" s="318"/>
      <c r="O32" s="318"/>
    </row>
    <row r="33" spans="1:16">
      <c r="A33" s="108" t="s">
        <v>17</v>
      </c>
      <c r="B33" s="80">
        <v>83</v>
      </c>
      <c r="C33" s="80">
        <v>85</v>
      </c>
      <c r="D33" s="322">
        <v>99</v>
      </c>
      <c r="E33" s="80">
        <v>608</v>
      </c>
      <c r="F33" s="80">
        <v>548</v>
      </c>
      <c r="G33" s="322">
        <v>561</v>
      </c>
      <c r="H33" s="80">
        <v>11.7</v>
      </c>
      <c r="I33" s="80">
        <v>12</v>
      </c>
      <c r="J33" s="322">
        <v>13.7</v>
      </c>
      <c r="K33" s="80">
        <v>16.399999999999999</v>
      </c>
      <c r="L33" s="80">
        <v>15.3</v>
      </c>
      <c r="M33" s="322">
        <v>15.8</v>
      </c>
      <c r="N33" s="80">
        <v>7.2</v>
      </c>
      <c r="O33" s="80">
        <v>6.5</v>
      </c>
      <c r="P33" s="322">
        <v>6.7</v>
      </c>
    </row>
    <row r="34" spans="1:16">
      <c r="A34" s="108" t="s">
        <v>16</v>
      </c>
      <c r="B34" s="80">
        <v>35</v>
      </c>
      <c r="C34" s="80">
        <v>28</v>
      </c>
      <c r="D34" s="80">
        <v>28</v>
      </c>
      <c r="E34" s="80">
        <v>93</v>
      </c>
      <c r="F34" s="80">
        <v>84</v>
      </c>
      <c r="G34" s="80">
        <v>83</v>
      </c>
      <c r="H34" s="80">
        <v>4.9000000000000004</v>
      </c>
      <c r="I34" s="80">
        <v>3.9</v>
      </c>
      <c r="J34" s="80">
        <v>3.9</v>
      </c>
      <c r="K34" s="80">
        <v>2.5</v>
      </c>
      <c r="L34" s="80">
        <v>2.2999999999999998</v>
      </c>
      <c r="M34" s="80">
        <v>2.2999999999999998</v>
      </c>
      <c r="N34" s="80">
        <v>7</v>
      </c>
      <c r="O34" s="80">
        <v>6.3</v>
      </c>
      <c r="P34" s="80">
        <v>6.3</v>
      </c>
    </row>
    <row r="35" spans="1:16">
      <c r="A35" s="108" t="s">
        <v>301</v>
      </c>
      <c r="B35" s="80">
        <v>10</v>
      </c>
      <c r="C35" s="80">
        <v>10</v>
      </c>
      <c r="D35" s="80">
        <v>9</v>
      </c>
      <c r="E35" s="80">
        <v>70</v>
      </c>
      <c r="F35" s="80">
        <v>69</v>
      </c>
      <c r="G35" s="80">
        <v>65</v>
      </c>
      <c r="H35" s="80">
        <v>1.4</v>
      </c>
      <c r="I35" s="80">
        <v>1.4</v>
      </c>
      <c r="J35" s="80">
        <v>1.2</v>
      </c>
      <c r="K35" s="80">
        <v>1.9</v>
      </c>
      <c r="L35" s="80">
        <v>1.9</v>
      </c>
      <c r="M35" s="80">
        <v>1.8</v>
      </c>
      <c r="N35" s="80">
        <v>6.6</v>
      </c>
      <c r="O35" s="80">
        <v>6.6</v>
      </c>
      <c r="P35" s="80">
        <v>6.2</v>
      </c>
    </row>
    <row r="36" spans="1:16">
      <c r="A36" s="108" t="s">
        <v>308</v>
      </c>
      <c r="B36" s="80">
        <v>17</v>
      </c>
      <c r="C36" s="80">
        <v>16</v>
      </c>
      <c r="D36" s="80">
        <v>17</v>
      </c>
      <c r="E36" s="80">
        <v>86</v>
      </c>
      <c r="F36" s="80">
        <v>81</v>
      </c>
      <c r="G36" s="80">
        <v>89</v>
      </c>
      <c r="H36" s="80">
        <v>2.4</v>
      </c>
      <c r="I36" s="80">
        <v>2.2999999999999998</v>
      </c>
      <c r="J36" s="80">
        <v>2.4</v>
      </c>
      <c r="K36" s="80">
        <v>2.2999999999999998</v>
      </c>
      <c r="L36" s="80">
        <v>2.2999999999999998</v>
      </c>
      <c r="M36" s="80">
        <v>2.5</v>
      </c>
      <c r="N36" s="80">
        <v>7.7</v>
      </c>
      <c r="O36" s="80">
        <v>7.2</v>
      </c>
      <c r="P36" s="80">
        <v>7.8</v>
      </c>
    </row>
    <row r="37" spans="1:16">
      <c r="A37" s="108" t="s">
        <v>13</v>
      </c>
      <c r="B37" s="80">
        <v>20</v>
      </c>
      <c r="C37" s="80">
        <v>17</v>
      </c>
      <c r="D37" s="80">
        <v>17</v>
      </c>
      <c r="E37" s="80">
        <v>139</v>
      </c>
      <c r="F37" s="80">
        <v>133</v>
      </c>
      <c r="G37" s="80">
        <v>129</v>
      </c>
      <c r="H37" s="80">
        <v>2.8</v>
      </c>
      <c r="I37" s="80">
        <v>2.4</v>
      </c>
      <c r="J37" s="80">
        <v>2.4</v>
      </c>
      <c r="K37" s="80">
        <v>3.8</v>
      </c>
      <c r="L37" s="80">
        <v>3.7</v>
      </c>
      <c r="M37" s="80">
        <v>3.6</v>
      </c>
      <c r="N37" s="80">
        <v>6.6</v>
      </c>
      <c r="O37" s="80">
        <v>6.3</v>
      </c>
      <c r="P37" s="80">
        <v>6</v>
      </c>
    </row>
    <row r="38" spans="1:16">
      <c r="A38" s="108" t="s">
        <v>12</v>
      </c>
      <c r="B38" s="80">
        <v>15</v>
      </c>
      <c r="C38" s="80">
        <v>14</v>
      </c>
      <c r="D38" s="80">
        <v>15</v>
      </c>
      <c r="E38" s="80">
        <v>38</v>
      </c>
      <c r="F38" s="80">
        <v>36</v>
      </c>
      <c r="G38" s="80">
        <v>38</v>
      </c>
      <c r="H38" s="80">
        <v>2.1</v>
      </c>
      <c r="I38" s="80">
        <v>2</v>
      </c>
      <c r="J38" s="80">
        <v>2.1</v>
      </c>
      <c r="K38" s="80">
        <v>1</v>
      </c>
      <c r="L38" s="80">
        <v>1</v>
      </c>
      <c r="M38" s="80">
        <v>1.1000000000000001</v>
      </c>
      <c r="N38" s="80">
        <v>6.5</v>
      </c>
      <c r="O38" s="80">
        <v>6.2</v>
      </c>
      <c r="P38" s="80">
        <v>6.5</v>
      </c>
    </row>
    <row r="39" spans="1:16" ht="30">
      <c r="A39" s="108" t="s">
        <v>11</v>
      </c>
      <c r="B39" s="80">
        <v>43</v>
      </c>
      <c r="C39" s="80">
        <v>41</v>
      </c>
      <c r="D39" s="80">
        <v>41</v>
      </c>
      <c r="E39" s="80">
        <v>209</v>
      </c>
      <c r="F39" s="80">
        <v>204</v>
      </c>
      <c r="G39" s="80">
        <v>204</v>
      </c>
      <c r="H39" s="80">
        <v>6.1</v>
      </c>
      <c r="I39" s="80">
        <v>5.8</v>
      </c>
      <c r="J39" s="80">
        <v>5.7</v>
      </c>
      <c r="K39" s="80">
        <v>5.6</v>
      </c>
      <c r="L39" s="80">
        <v>5.7</v>
      </c>
      <c r="M39" s="80">
        <v>5.7</v>
      </c>
      <c r="N39" s="80">
        <v>8.4</v>
      </c>
      <c r="O39" s="80">
        <v>8.1999999999999993</v>
      </c>
      <c r="P39" s="80">
        <v>8.3000000000000007</v>
      </c>
    </row>
    <row r="40" spans="1:16" ht="30">
      <c r="A40" s="108" t="s">
        <v>10</v>
      </c>
      <c r="B40" s="80">
        <v>31</v>
      </c>
      <c r="C40" s="80">
        <v>32</v>
      </c>
      <c r="D40" s="80">
        <v>32</v>
      </c>
      <c r="E40" s="80">
        <v>141</v>
      </c>
      <c r="F40" s="80">
        <v>141</v>
      </c>
      <c r="G40" s="80">
        <v>145</v>
      </c>
      <c r="H40" s="80">
        <v>4.4000000000000004</v>
      </c>
      <c r="I40" s="80">
        <v>4.5</v>
      </c>
      <c r="J40" s="80">
        <v>4.4000000000000004</v>
      </c>
      <c r="K40" s="80">
        <v>3.8</v>
      </c>
      <c r="L40" s="80">
        <v>3.9</v>
      </c>
      <c r="M40" s="80">
        <v>4.0999999999999996</v>
      </c>
      <c r="N40" s="80">
        <v>6.8</v>
      </c>
      <c r="O40" s="80">
        <v>6.8</v>
      </c>
      <c r="P40" s="80">
        <v>7.1</v>
      </c>
    </row>
    <row r="41" spans="1:16">
      <c r="A41" s="108" t="s">
        <v>9</v>
      </c>
      <c r="B41" s="80">
        <v>149</v>
      </c>
      <c r="C41" s="80">
        <v>142</v>
      </c>
      <c r="D41" s="80">
        <v>127</v>
      </c>
      <c r="E41" s="80">
        <v>743</v>
      </c>
      <c r="F41" s="80">
        <v>726</v>
      </c>
      <c r="G41" s="80">
        <v>666</v>
      </c>
      <c r="H41" s="80">
        <v>21</v>
      </c>
      <c r="I41" s="80">
        <v>20</v>
      </c>
      <c r="J41" s="80">
        <v>17.600000000000001</v>
      </c>
      <c r="K41" s="80">
        <v>20.100000000000001</v>
      </c>
      <c r="L41" s="80">
        <v>20.2</v>
      </c>
      <c r="M41" s="80">
        <v>18.7</v>
      </c>
      <c r="N41" s="80">
        <v>10</v>
      </c>
      <c r="O41" s="80">
        <v>9.8000000000000007</v>
      </c>
      <c r="P41" s="80">
        <v>9</v>
      </c>
    </row>
    <row r="42" spans="1:16" ht="30">
      <c r="A42" s="108" t="s">
        <v>8</v>
      </c>
      <c r="B42" s="80">
        <v>89</v>
      </c>
      <c r="C42" s="80">
        <v>97</v>
      </c>
      <c r="D42" s="80">
        <v>100</v>
      </c>
      <c r="E42" s="80">
        <v>438</v>
      </c>
      <c r="F42" s="80">
        <v>443</v>
      </c>
      <c r="G42" s="80">
        <v>441</v>
      </c>
      <c r="H42" s="80">
        <v>12.5</v>
      </c>
      <c r="I42" s="80">
        <v>13.6</v>
      </c>
      <c r="J42" s="80">
        <v>13.9</v>
      </c>
      <c r="K42" s="80">
        <v>11.8</v>
      </c>
      <c r="L42" s="80">
        <v>12.3</v>
      </c>
      <c r="M42" s="80">
        <v>12.4</v>
      </c>
      <c r="N42" s="80">
        <v>8.8000000000000007</v>
      </c>
      <c r="O42" s="80">
        <v>9</v>
      </c>
      <c r="P42" s="80">
        <v>8.9</v>
      </c>
    </row>
    <row r="43" spans="1:16">
      <c r="A43" s="108" t="s">
        <v>7</v>
      </c>
      <c r="B43" s="80">
        <v>12</v>
      </c>
      <c r="C43" s="80">
        <v>11</v>
      </c>
      <c r="D43" s="80">
        <v>12</v>
      </c>
      <c r="E43" s="80">
        <v>50</v>
      </c>
      <c r="F43" s="80">
        <v>49</v>
      </c>
      <c r="G43" s="80">
        <v>50</v>
      </c>
      <c r="H43" s="80">
        <v>1.7</v>
      </c>
      <c r="I43" s="80">
        <v>1.5</v>
      </c>
      <c r="J43" s="80">
        <v>1.7</v>
      </c>
      <c r="K43" s="80">
        <v>1.4</v>
      </c>
      <c r="L43" s="80">
        <v>1.4</v>
      </c>
      <c r="M43" s="80">
        <v>1.4</v>
      </c>
      <c r="N43" s="80">
        <v>4.5999999999999996</v>
      </c>
      <c r="O43" s="80">
        <v>4.5</v>
      </c>
      <c r="P43" s="80">
        <v>4.5999999999999996</v>
      </c>
    </row>
    <row r="44" spans="1:16">
      <c r="A44" s="108" t="s">
        <v>6</v>
      </c>
      <c r="B44" s="80">
        <v>35</v>
      </c>
      <c r="C44" s="80">
        <v>38</v>
      </c>
      <c r="D44" s="80">
        <v>42</v>
      </c>
      <c r="E44" s="80">
        <v>170</v>
      </c>
      <c r="F44" s="80">
        <v>175</v>
      </c>
      <c r="G44" s="80">
        <v>184</v>
      </c>
      <c r="H44" s="80">
        <v>4.9000000000000004</v>
      </c>
      <c r="I44" s="80">
        <v>5.3</v>
      </c>
      <c r="J44" s="80">
        <v>5.8</v>
      </c>
      <c r="K44" s="80">
        <v>4.5999999999999996</v>
      </c>
      <c r="L44" s="80">
        <v>4.9000000000000004</v>
      </c>
      <c r="M44" s="80">
        <v>5.2</v>
      </c>
      <c r="N44" s="80">
        <v>6.2</v>
      </c>
      <c r="O44" s="80">
        <v>6.4</v>
      </c>
      <c r="P44" s="80">
        <v>6.8</v>
      </c>
    </row>
    <row r="45" spans="1:16" ht="45">
      <c r="A45" s="108" t="s">
        <v>5</v>
      </c>
      <c r="B45" s="80">
        <v>72</v>
      </c>
      <c r="C45" s="80">
        <v>69</v>
      </c>
      <c r="D45" s="80">
        <v>73</v>
      </c>
      <c r="E45" s="80">
        <v>503</v>
      </c>
      <c r="F45" s="80">
        <v>481</v>
      </c>
      <c r="G45" s="80">
        <v>490</v>
      </c>
      <c r="H45" s="80">
        <v>10.1</v>
      </c>
      <c r="I45" s="80">
        <v>9.6999999999999993</v>
      </c>
      <c r="J45" s="80">
        <v>10.1</v>
      </c>
      <c r="K45" s="80">
        <v>13.6</v>
      </c>
      <c r="L45" s="80">
        <v>13.4</v>
      </c>
      <c r="M45" s="80">
        <v>13.8</v>
      </c>
      <c r="N45" s="80">
        <v>7.9</v>
      </c>
      <c r="O45" s="80">
        <v>7.5</v>
      </c>
      <c r="P45" s="80">
        <v>7.6</v>
      </c>
    </row>
    <row r="46" spans="1:16" ht="30">
      <c r="A46" s="108" t="s">
        <v>4</v>
      </c>
      <c r="B46" s="80">
        <v>17</v>
      </c>
      <c r="C46" s="80">
        <v>31</v>
      </c>
      <c r="D46" s="80">
        <v>30</v>
      </c>
      <c r="E46" s="80">
        <v>101</v>
      </c>
      <c r="F46" s="80">
        <v>114</v>
      </c>
      <c r="G46" s="80">
        <v>113</v>
      </c>
      <c r="H46" s="80">
        <v>2.4</v>
      </c>
      <c r="I46" s="80">
        <v>4.4000000000000004</v>
      </c>
      <c r="J46" s="80">
        <v>4.2</v>
      </c>
      <c r="K46" s="80">
        <v>2.7</v>
      </c>
      <c r="L46" s="80">
        <v>3.2</v>
      </c>
      <c r="M46" s="80">
        <v>3.2</v>
      </c>
      <c r="N46" s="80">
        <v>6.9</v>
      </c>
      <c r="O46" s="80">
        <v>7.8</v>
      </c>
      <c r="P46" s="80">
        <v>7.7</v>
      </c>
    </row>
    <row r="47" spans="1:16" ht="45">
      <c r="A47" s="108" t="s">
        <v>3</v>
      </c>
      <c r="B47" s="80">
        <v>16</v>
      </c>
      <c r="C47" s="80">
        <v>12</v>
      </c>
      <c r="D47" s="80">
        <v>12</v>
      </c>
      <c r="E47" s="80">
        <v>73</v>
      </c>
      <c r="F47" s="80">
        <v>65</v>
      </c>
      <c r="G47" s="80">
        <v>65</v>
      </c>
      <c r="H47" s="80">
        <v>2.2999999999999998</v>
      </c>
      <c r="I47" s="80">
        <v>1.7</v>
      </c>
      <c r="J47" s="80">
        <v>1.7</v>
      </c>
      <c r="K47" s="80">
        <v>2</v>
      </c>
      <c r="L47" s="80">
        <v>1.8</v>
      </c>
      <c r="M47" s="80">
        <v>1.8</v>
      </c>
      <c r="N47" s="80">
        <v>11.5</v>
      </c>
      <c r="O47" s="80">
        <v>10.199999999999999</v>
      </c>
      <c r="P47" s="80">
        <v>10.199999999999999</v>
      </c>
    </row>
    <row r="48" spans="1:16">
      <c r="A48" s="108" t="s">
        <v>2</v>
      </c>
      <c r="B48" s="80">
        <v>55</v>
      </c>
      <c r="C48" s="80">
        <v>56</v>
      </c>
      <c r="D48" s="80">
        <v>54</v>
      </c>
      <c r="E48" s="80">
        <v>192</v>
      </c>
      <c r="F48" s="80">
        <v>189</v>
      </c>
      <c r="G48" s="80">
        <v>180</v>
      </c>
      <c r="H48" s="80">
        <v>7.7</v>
      </c>
      <c r="I48" s="80">
        <v>7.9</v>
      </c>
      <c r="J48" s="80">
        <v>7.5</v>
      </c>
      <c r="K48" s="80">
        <v>5.2</v>
      </c>
      <c r="L48" s="80">
        <v>5.3</v>
      </c>
      <c r="M48" s="80">
        <v>5.0999999999999996</v>
      </c>
      <c r="N48" s="80">
        <v>8.9</v>
      </c>
      <c r="O48" s="80">
        <v>8.6999999999999993</v>
      </c>
      <c r="P48" s="80">
        <v>8.3000000000000007</v>
      </c>
    </row>
    <row r="49" spans="1:39">
      <c r="A49" s="108" t="s">
        <v>1</v>
      </c>
      <c r="B49" s="80">
        <v>9</v>
      </c>
      <c r="C49" s="80">
        <v>10</v>
      </c>
      <c r="D49" s="80">
        <v>11</v>
      </c>
      <c r="E49" s="80">
        <v>38</v>
      </c>
      <c r="F49" s="80">
        <v>42</v>
      </c>
      <c r="G49" s="80">
        <v>43</v>
      </c>
      <c r="H49" s="80">
        <v>1.3</v>
      </c>
      <c r="I49" s="80">
        <v>1.4</v>
      </c>
      <c r="J49" s="80">
        <v>1.5</v>
      </c>
      <c r="K49" s="80">
        <v>1</v>
      </c>
      <c r="L49" s="80">
        <v>1.2</v>
      </c>
      <c r="M49" s="80">
        <v>1.2</v>
      </c>
      <c r="N49" s="80">
        <v>12.1</v>
      </c>
      <c r="O49" s="80">
        <v>13.4</v>
      </c>
      <c r="P49" s="80">
        <v>13.7</v>
      </c>
    </row>
    <row r="50" spans="1:39" ht="30">
      <c r="A50" s="108" t="s">
        <v>0</v>
      </c>
      <c r="B50" s="80">
        <v>2</v>
      </c>
      <c r="C50" s="80">
        <v>2</v>
      </c>
      <c r="D50" s="80">
        <v>2</v>
      </c>
      <c r="E50" s="80">
        <v>8</v>
      </c>
      <c r="F50" s="80">
        <v>8</v>
      </c>
      <c r="G50" s="80">
        <v>8</v>
      </c>
      <c r="H50" s="80">
        <v>0.3</v>
      </c>
      <c r="I50" s="80">
        <v>0.3</v>
      </c>
      <c r="J50" s="80">
        <v>0.3</v>
      </c>
      <c r="K50" s="80">
        <v>0.2</v>
      </c>
      <c r="L50" s="80">
        <v>0.2</v>
      </c>
      <c r="M50" s="80">
        <v>0.2</v>
      </c>
      <c r="N50" s="80">
        <v>4.7</v>
      </c>
      <c r="O50" s="80">
        <v>4.7</v>
      </c>
      <c r="P50" s="80">
        <v>4.7</v>
      </c>
    </row>
    <row r="52" spans="1:39">
      <c r="A52" s="99" t="s">
        <v>287</v>
      </c>
    </row>
    <row r="53" spans="1:39" ht="15.75" thickBot="1">
      <c r="B53" s="258" t="s">
        <v>80</v>
      </c>
      <c r="C53" s="258"/>
      <c r="D53" s="258"/>
      <c r="E53" s="258"/>
      <c r="F53" s="258"/>
      <c r="G53" s="258" t="s">
        <v>288</v>
      </c>
      <c r="H53" s="258"/>
      <c r="I53" s="258"/>
      <c r="J53" s="258"/>
      <c r="K53" s="258"/>
    </row>
    <row r="54" spans="1:39" s="130" customFormat="1" ht="15.75" thickBot="1">
      <c r="A54" s="93"/>
      <c r="B54" s="399">
        <v>2011</v>
      </c>
      <c r="C54" s="259">
        <v>2012</v>
      </c>
      <c r="D54" s="259">
        <v>2013</v>
      </c>
      <c r="E54" s="259">
        <v>2014</v>
      </c>
      <c r="F54" s="259">
        <v>2015</v>
      </c>
      <c r="G54" s="259">
        <v>2016</v>
      </c>
      <c r="H54" s="399">
        <v>2011</v>
      </c>
      <c r="I54" s="259">
        <v>2012</v>
      </c>
      <c r="J54" s="259">
        <v>2013</v>
      </c>
      <c r="K54" s="259">
        <v>2014</v>
      </c>
      <c r="L54" s="259">
        <v>2015</v>
      </c>
      <c r="M54" s="259">
        <v>2016</v>
      </c>
      <c r="W54" s="406"/>
      <c r="AB54" s="401"/>
      <c r="AC54" s="401"/>
      <c r="AM54" s="401"/>
    </row>
    <row r="55" spans="1:39">
      <c r="A55" s="10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1:39" ht="15.75" thickBot="1">
      <c r="A56" s="400" t="s">
        <v>19</v>
      </c>
      <c r="B56" s="261">
        <v>1506</v>
      </c>
      <c r="C56" s="261">
        <v>1482</v>
      </c>
      <c r="D56" s="261">
        <v>1629</v>
      </c>
      <c r="E56" s="261">
        <v>1590</v>
      </c>
      <c r="F56" s="261">
        <v>1750</v>
      </c>
      <c r="G56" s="371">
        <v>1678</v>
      </c>
      <c r="H56" s="75">
        <v>100</v>
      </c>
      <c r="I56" s="75">
        <v>100</v>
      </c>
      <c r="J56" s="75">
        <v>100</v>
      </c>
      <c r="K56" s="75">
        <v>100</v>
      </c>
      <c r="L56" s="75">
        <v>100</v>
      </c>
      <c r="M56" s="14">
        <v>100</v>
      </c>
    </row>
    <row r="57" spans="1:39">
      <c r="A57" s="108" t="s">
        <v>17</v>
      </c>
      <c r="B57" s="80">
        <v>500</v>
      </c>
      <c r="C57" s="80">
        <v>563</v>
      </c>
      <c r="D57" s="80">
        <v>593</v>
      </c>
      <c r="E57" s="80">
        <v>542</v>
      </c>
      <c r="F57" s="80">
        <v>635</v>
      </c>
      <c r="G57" s="322">
        <v>662</v>
      </c>
      <c r="H57" s="80">
        <v>33.200000000000003</v>
      </c>
      <c r="I57" s="80">
        <v>38</v>
      </c>
      <c r="J57" s="80">
        <v>36.4</v>
      </c>
      <c r="K57" s="80">
        <v>34.1</v>
      </c>
      <c r="L57" s="80">
        <v>36.299999999999997</v>
      </c>
      <c r="M57" s="322">
        <v>39.5</v>
      </c>
    </row>
    <row r="58" spans="1:39">
      <c r="A58" s="108" t="s">
        <v>16</v>
      </c>
      <c r="B58" s="80">
        <v>408</v>
      </c>
      <c r="C58" s="80">
        <v>370</v>
      </c>
      <c r="D58" s="80">
        <v>402</v>
      </c>
      <c r="E58" s="80">
        <v>419</v>
      </c>
      <c r="F58" s="80">
        <v>422</v>
      </c>
      <c r="G58" s="80">
        <v>423</v>
      </c>
      <c r="H58" s="80">
        <v>27.1</v>
      </c>
      <c r="I58" s="80">
        <v>25</v>
      </c>
      <c r="J58" s="80">
        <v>24.7</v>
      </c>
      <c r="K58" s="80">
        <v>26.4</v>
      </c>
      <c r="L58" s="80">
        <v>24.1</v>
      </c>
      <c r="M58" s="80">
        <v>25.2</v>
      </c>
    </row>
    <row r="59" spans="1:39">
      <c r="A59" s="108" t="s">
        <v>312</v>
      </c>
      <c r="B59" s="80">
        <v>314</v>
      </c>
      <c r="C59" s="80">
        <v>296</v>
      </c>
      <c r="D59" s="80">
        <v>332</v>
      </c>
      <c r="E59" s="80">
        <v>319</v>
      </c>
      <c r="F59" s="80">
        <v>328</v>
      </c>
      <c r="G59" s="80">
        <v>331</v>
      </c>
      <c r="H59" s="80">
        <v>20.8</v>
      </c>
      <c r="I59" s="80">
        <v>20</v>
      </c>
      <c r="J59" s="80">
        <v>20.399999999999999</v>
      </c>
      <c r="K59" s="80">
        <v>20.100000000000001</v>
      </c>
      <c r="L59" s="80">
        <v>18.7</v>
      </c>
      <c r="M59" s="80">
        <v>19.7</v>
      </c>
    </row>
    <row r="60" spans="1:39">
      <c r="A60" s="108" t="s">
        <v>308</v>
      </c>
      <c r="B60" s="80">
        <v>415</v>
      </c>
      <c r="C60" s="80">
        <v>420</v>
      </c>
      <c r="D60" s="80">
        <v>506</v>
      </c>
      <c r="E60" s="80">
        <v>463</v>
      </c>
      <c r="F60" s="80">
        <v>495</v>
      </c>
      <c r="G60" s="80">
        <v>491</v>
      </c>
      <c r="H60" s="80">
        <v>27.6</v>
      </c>
      <c r="I60" s="80">
        <v>28.3</v>
      </c>
      <c r="J60" s="80">
        <v>31.1</v>
      </c>
      <c r="K60" s="80">
        <v>29.1</v>
      </c>
      <c r="L60" s="80">
        <v>28.3</v>
      </c>
      <c r="M60" s="80">
        <v>29.3</v>
      </c>
    </row>
    <row r="61" spans="1:39">
      <c r="A61" s="108" t="s">
        <v>13</v>
      </c>
      <c r="B61" s="80">
        <v>397</v>
      </c>
      <c r="C61" s="80">
        <v>369</v>
      </c>
      <c r="D61" s="80">
        <v>410</v>
      </c>
      <c r="E61" s="80">
        <v>354</v>
      </c>
      <c r="F61" s="80">
        <v>403</v>
      </c>
      <c r="G61" s="80">
        <v>408</v>
      </c>
      <c r="H61" s="80">
        <v>26.4</v>
      </c>
      <c r="I61" s="80">
        <v>24.9</v>
      </c>
      <c r="J61" s="80">
        <v>25.2</v>
      </c>
      <c r="K61" s="80">
        <v>22.3</v>
      </c>
      <c r="L61" s="80">
        <v>23</v>
      </c>
      <c r="M61" s="80">
        <v>24.3</v>
      </c>
    </row>
    <row r="62" spans="1:39">
      <c r="A62" s="108" t="s">
        <v>12</v>
      </c>
      <c r="B62" s="80">
        <v>408</v>
      </c>
      <c r="C62" s="80">
        <v>406</v>
      </c>
      <c r="D62" s="80">
        <v>448</v>
      </c>
      <c r="E62" s="80">
        <v>472</v>
      </c>
      <c r="F62" s="80">
        <v>480</v>
      </c>
      <c r="G62" s="80">
        <v>411</v>
      </c>
      <c r="H62" s="80">
        <v>27.1</v>
      </c>
      <c r="I62" s="80">
        <v>27.4</v>
      </c>
      <c r="J62" s="80">
        <v>27.5</v>
      </c>
      <c r="K62" s="80">
        <v>29.7</v>
      </c>
      <c r="L62" s="80">
        <v>27.4</v>
      </c>
      <c r="M62" s="80">
        <v>24.5</v>
      </c>
    </row>
    <row r="63" spans="1:39" ht="30">
      <c r="A63" s="108" t="s">
        <v>11</v>
      </c>
      <c r="B63" s="80">
        <v>474</v>
      </c>
      <c r="C63" s="80">
        <v>456</v>
      </c>
      <c r="D63" s="80">
        <v>492</v>
      </c>
      <c r="E63" s="80">
        <v>517</v>
      </c>
      <c r="F63" s="80">
        <v>493</v>
      </c>
      <c r="G63" s="80">
        <v>514</v>
      </c>
      <c r="H63" s="80">
        <v>31.5</v>
      </c>
      <c r="I63" s="80">
        <v>30.8</v>
      </c>
      <c r="J63" s="80">
        <v>30.2</v>
      </c>
      <c r="K63" s="80">
        <v>32.5</v>
      </c>
      <c r="L63" s="80">
        <v>28.2</v>
      </c>
      <c r="M63" s="80">
        <v>30.6</v>
      </c>
    </row>
    <row r="64" spans="1:39" ht="30">
      <c r="A64" s="108" t="s">
        <v>286</v>
      </c>
      <c r="B64" s="80">
        <v>326</v>
      </c>
      <c r="C64" s="80">
        <v>339</v>
      </c>
      <c r="D64" s="80">
        <v>334</v>
      </c>
      <c r="E64" s="80">
        <v>450</v>
      </c>
      <c r="F64" s="80">
        <v>399</v>
      </c>
      <c r="G64" s="80">
        <v>438</v>
      </c>
      <c r="H64" s="80">
        <v>21.6</v>
      </c>
      <c r="I64" s="80">
        <v>22.9</v>
      </c>
      <c r="J64" s="80">
        <v>20.5</v>
      </c>
      <c r="K64" s="80">
        <v>28.3</v>
      </c>
      <c r="L64" s="80">
        <v>22.8</v>
      </c>
      <c r="M64" s="80">
        <v>26.1</v>
      </c>
    </row>
    <row r="65" spans="1:39">
      <c r="A65" s="108" t="s">
        <v>9</v>
      </c>
      <c r="B65" s="80">
        <v>884</v>
      </c>
      <c r="C65" s="80">
        <v>802</v>
      </c>
      <c r="D65" s="80">
        <v>855</v>
      </c>
      <c r="E65" s="80">
        <v>934</v>
      </c>
      <c r="F65" s="262">
        <v>1188</v>
      </c>
      <c r="G65" s="262">
        <v>1116</v>
      </c>
      <c r="H65" s="80">
        <v>58.7</v>
      </c>
      <c r="I65" s="80">
        <v>54.1</v>
      </c>
      <c r="J65" s="80">
        <v>52.5</v>
      </c>
      <c r="K65" s="80">
        <v>58.7</v>
      </c>
      <c r="L65" s="80">
        <v>67.900000000000006</v>
      </c>
      <c r="M65" s="80">
        <v>66.5</v>
      </c>
    </row>
    <row r="66" spans="1:39" ht="30">
      <c r="A66" s="108" t="s">
        <v>8</v>
      </c>
      <c r="B66" s="80">
        <v>532</v>
      </c>
      <c r="C66" s="80">
        <v>626</v>
      </c>
      <c r="D66" s="80">
        <v>605</v>
      </c>
      <c r="E66" s="80">
        <v>579</v>
      </c>
      <c r="F66" s="80">
        <v>611</v>
      </c>
      <c r="G66" s="80">
        <v>692</v>
      </c>
      <c r="H66" s="80">
        <v>35.299999999999997</v>
      </c>
      <c r="I66" s="80">
        <v>42.2</v>
      </c>
      <c r="J66" s="80">
        <v>37.1</v>
      </c>
      <c r="K66" s="80">
        <v>36.4</v>
      </c>
      <c r="L66" s="80">
        <v>34.9</v>
      </c>
      <c r="M66" s="80">
        <v>41.2</v>
      </c>
    </row>
    <row r="67" spans="1:39">
      <c r="A67" s="108" t="s">
        <v>7</v>
      </c>
      <c r="B67" s="80">
        <v>248</v>
      </c>
      <c r="C67" s="80">
        <v>266</v>
      </c>
      <c r="D67" s="80">
        <v>278</v>
      </c>
      <c r="E67" s="80">
        <v>284</v>
      </c>
      <c r="F67" s="80">
        <v>291</v>
      </c>
      <c r="G67" s="80">
        <v>263</v>
      </c>
      <c r="H67" s="80">
        <v>16.5</v>
      </c>
      <c r="I67" s="80">
        <v>17.899999999999999</v>
      </c>
      <c r="J67" s="80">
        <v>17.100000000000001</v>
      </c>
      <c r="K67" s="80">
        <v>17.899999999999999</v>
      </c>
      <c r="L67" s="80">
        <v>16.600000000000001</v>
      </c>
      <c r="M67" s="80">
        <v>15.7</v>
      </c>
    </row>
    <row r="68" spans="1:39">
      <c r="A68" s="108" t="s">
        <v>6</v>
      </c>
      <c r="B68" s="80">
        <v>423</v>
      </c>
      <c r="C68" s="80">
        <v>432</v>
      </c>
      <c r="D68" s="80">
        <v>454</v>
      </c>
      <c r="E68" s="80">
        <v>471</v>
      </c>
      <c r="F68" s="80">
        <v>548</v>
      </c>
      <c r="G68" s="80">
        <v>582</v>
      </c>
      <c r="H68" s="80">
        <v>28.1</v>
      </c>
      <c r="I68" s="80">
        <v>29.1</v>
      </c>
      <c r="J68" s="80">
        <v>27.9</v>
      </c>
      <c r="K68" s="80">
        <v>29.6</v>
      </c>
      <c r="L68" s="80">
        <v>31.3</v>
      </c>
      <c r="M68" s="80">
        <v>34.700000000000003</v>
      </c>
    </row>
    <row r="69" spans="1:39" ht="45">
      <c r="A69" s="108" t="s">
        <v>5</v>
      </c>
      <c r="B69" s="80">
        <v>878</v>
      </c>
      <c r="C69" s="80">
        <v>798</v>
      </c>
      <c r="D69" s="80">
        <v>859</v>
      </c>
      <c r="E69" s="80">
        <v>826</v>
      </c>
      <c r="F69" s="80">
        <v>830</v>
      </c>
      <c r="G69" s="80">
        <v>858</v>
      </c>
      <c r="H69" s="80">
        <v>58.3</v>
      </c>
      <c r="I69" s="80">
        <v>53.8</v>
      </c>
      <c r="J69" s="80">
        <v>52.7</v>
      </c>
      <c r="K69" s="80">
        <v>51.9</v>
      </c>
      <c r="L69" s="80">
        <v>47.4</v>
      </c>
      <c r="M69" s="80">
        <v>51.1</v>
      </c>
    </row>
    <row r="70" spans="1:39" ht="30">
      <c r="A70" s="108" t="s">
        <v>4</v>
      </c>
      <c r="B70" s="80">
        <v>325</v>
      </c>
      <c r="C70" s="80">
        <v>312</v>
      </c>
      <c r="D70" s="80">
        <v>364</v>
      </c>
      <c r="E70" s="80">
        <v>338</v>
      </c>
      <c r="F70" s="80">
        <v>354</v>
      </c>
      <c r="G70" s="80">
        <v>337</v>
      </c>
      <c r="H70" s="80">
        <v>21.6</v>
      </c>
      <c r="I70" s="80">
        <v>21.1</v>
      </c>
      <c r="J70" s="80">
        <v>22.3</v>
      </c>
      <c r="K70" s="80">
        <v>21.3</v>
      </c>
      <c r="L70" s="80">
        <v>20.2</v>
      </c>
      <c r="M70" s="80">
        <v>20.100000000000001</v>
      </c>
    </row>
    <row r="71" spans="1:39" ht="45">
      <c r="A71" s="108" t="s">
        <v>3</v>
      </c>
      <c r="B71" s="80">
        <v>412</v>
      </c>
      <c r="C71" s="80">
        <v>384</v>
      </c>
      <c r="D71" s="80">
        <v>377</v>
      </c>
      <c r="E71" s="80">
        <v>399</v>
      </c>
      <c r="F71" s="80">
        <v>420</v>
      </c>
      <c r="G71" s="80">
        <v>416</v>
      </c>
      <c r="H71" s="80">
        <v>27.4</v>
      </c>
      <c r="I71" s="80">
        <v>25.9</v>
      </c>
      <c r="J71" s="80">
        <v>23.1</v>
      </c>
      <c r="K71" s="80">
        <v>25.1</v>
      </c>
      <c r="L71" s="80">
        <v>24</v>
      </c>
      <c r="M71" s="80">
        <v>24.8</v>
      </c>
    </row>
    <row r="72" spans="1:39">
      <c r="A72" s="108" t="s">
        <v>2</v>
      </c>
      <c r="B72" s="80">
        <v>601</v>
      </c>
      <c r="C72" s="80">
        <v>548</v>
      </c>
      <c r="D72" s="80">
        <v>623</v>
      </c>
      <c r="E72" s="80">
        <v>631</v>
      </c>
      <c r="F72" s="80">
        <v>651</v>
      </c>
      <c r="G72" s="80">
        <v>653</v>
      </c>
      <c r="H72" s="80">
        <v>39.9</v>
      </c>
      <c r="I72" s="80">
        <v>37</v>
      </c>
      <c r="J72" s="80">
        <v>38.200000000000003</v>
      </c>
      <c r="K72" s="80">
        <v>39.700000000000003</v>
      </c>
      <c r="L72" s="80">
        <v>37.200000000000003</v>
      </c>
      <c r="M72" s="80">
        <v>38.9</v>
      </c>
    </row>
    <row r="73" spans="1:39">
      <c r="A73" s="108" t="s">
        <v>1</v>
      </c>
      <c r="B73" s="80">
        <v>308</v>
      </c>
      <c r="C73" s="80">
        <v>314</v>
      </c>
      <c r="D73" s="80">
        <v>313</v>
      </c>
      <c r="E73" s="80">
        <v>323</v>
      </c>
      <c r="F73" s="80">
        <v>352</v>
      </c>
      <c r="G73" s="80">
        <v>348</v>
      </c>
      <c r="H73" s="80">
        <v>20.5</v>
      </c>
      <c r="I73" s="80">
        <v>21.2</v>
      </c>
      <c r="J73" s="80">
        <v>19.2</v>
      </c>
      <c r="K73" s="80">
        <v>20.3</v>
      </c>
      <c r="L73" s="80">
        <v>20.100000000000001</v>
      </c>
      <c r="M73" s="80">
        <v>20.7</v>
      </c>
    </row>
    <row r="74" spans="1:39" ht="30">
      <c r="A74" s="108" t="s">
        <v>0</v>
      </c>
      <c r="B74" s="80">
        <v>438</v>
      </c>
      <c r="C74" s="80">
        <v>186</v>
      </c>
      <c r="D74" s="80">
        <v>190</v>
      </c>
      <c r="E74" s="80">
        <v>176</v>
      </c>
      <c r="F74" s="80">
        <v>194</v>
      </c>
      <c r="G74" s="80">
        <v>207</v>
      </c>
      <c r="H74" s="80">
        <v>29.1</v>
      </c>
      <c r="I74" s="80">
        <v>12.6</v>
      </c>
      <c r="J74" s="80">
        <v>11.7</v>
      </c>
      <c r="K74" s="80">
        <v>11.1</v>
      </c>
      <c r="L74" s="80">
        <v>11.1</v>
      </c>
      <c r="M74" s="80">
        <v>12.3</v>
      </c>
    </row>
    <row r="75" spans="1:39"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39">
      <c r="A76" s="99" t="s">
        <v>289</v>
      </c>
    </row>
    <row r="77" spans="1:39">
      <c r="B77" s="367" t="s">
        <v>80</v>
      </c>
      <c r="C77" s="367"/>
      <c r="D77" s="367"/>
      <c r="E77" s="367"/>
      <c r="F77" s="367"/>
      <c r="G77" s="367"/>
      <c r="H77" s="367"/>
      <c r="I77" s="367"/>
      <c r="J77" s="367"/>
      <c r="K77" s="367" t="s">
        <v>176</v>
      </c>
      <c r="L77" s="367"/>
      <c r="M77" s="367"/>
      <c r="N77" s="367"/>
      <c r="O77" s="367"/>
      <c r="P77" s="367"/>
      <c r="Q77" s="367"/>
      <c r="R77" s="367"/>
      <c r="S77" s="367"/>
      <c r="T77" s="367" t="s">
        <v>292</v>
      </c>
      <c r="U77" s="367"/>
      <c r="V77" s="367"/>
      <c r="W77" s="367"/>
      <c r="X77" s="367"/>
      <c r="Y77" s="367"/>
      <c r="Z77" s="367"/>
      <c r="AA77" s="367"/>
      <c r="AB77" s="367"/>
      <c r="AC77" s="367" t="s">
        <v>896</v>
      </c>
      <c r="AD77" s="367"/>
      <c r="AE77" s="367"/>
      <c r="AF77" s="367"/>
      <c r="AG77" s="367"/>
      <c r="AH77" s="367"/>
      <c r="AI77" s="367"/>
      <c r="AJ77" s="367"/>
      <c r="AK77" s="367"/>
    </row>
    <row r="78" spans="1:39" ht="15.75" thickBot="1">
      <c r="B78" s="258" t="s">
        <v>23</v>
      </c>
      <c r="C78" s="258"/>
      <c r="D78" s="258"/>
      <c r="E78" s="258" t="s">
        <v>290</v>
      </c>
      <c r="F78" s="258"/>
      <c r="G78" s="258"/>
      <c r="H78" s="368" t="s">
        <v>313</v>
      </c>
      <c r="K78" s="368" t="s">
        <v>23</v>
      </c>
      <c r="L78" s="368"/>
      <c r="M78" s="368"/>
      <c r="N78" s="368" t="s">
        <v>290</v>
      </c>
      <c r="O78" s="368"/>
      <c r="P78" s="368"/>
      <c r="Q78" s="368" t="s">
        <v>313</v>
      </c>
      <c r="T78" s="258" t="s">
        <v>23</v>
      </c>
      <c r="U78" s="258"/>
      <c r="V78" s="258"/>
      <c r="W78" s="258" t="s">
        <v>290</v>
      </c>
      <c r="X78" s="258"/>
      <c r="Y78" s="258"/>
      <c r="Z78" s="258" t="s">
        <v>313</v>
      </c>
      <c r="AA78" s="258"/>
      <c r="AB78" s="258"/>
      <c r="AC78" s="71" t="s">
        <v>23</v>
      </c>
      <c r="AF78" s="13" t="s">
        <v>290</v>
      </c>
    </row>
    <row r="79" spans="1:39" s="130" customFormat="1" ht="15.75" thickBot="1">
      <c r="A79" s="93"/>
      <c r="B79" s="399">
        <v>2014</v>
      </c>
      <c r="C79" s="259">
        <v>2015</v>
      </c>
      <c r="D79" s="259">
        <v>2016</v>
      </c>
      <c r="E79" s="259">
        <v>2014</v>
      </c>
      <c r="F79" s="259">
        <v>2015</v>
      </c>
      <c r="G79" s="259">
        <v>2016</v>
      </c>
      <c r="H79" s="259">
        <v>2014</v>
      </c>
      <c r="I79" s="259">
        <v>2015</v>
      </c>
      <c r="J79" s="259">
        <v>2016</v>
      </c>
      <c r="K79" s="259">
        <v>2014</v>
      </c>
      <c r="L79" s="259">
        <v>2015</v>
      </c>
      <c r="M79" s="259">
        <v>2016</v>
      </c>
      <c r="N79" s="259">
        <v>2014</v>
      </c>
      <c r="O79" s="259">
        <v>2015</v>
      </c>
      <c r="P79" s="259">
        <v>2016</v>
      </c>
      <c r="Q79" s="259">
        <v>2014</v>
      </c>
      <c r="R79" s="259">
        <v>2015</v>
      </c>
      <c r="S79" s="259">
        <v>2016</v>
      </c>
      <c r="T79" s="259">
        <v>2014</v>
      </c>
      <c r="U79" s="259">
        <v>2015</v>
      </c>
      <c r="V79" s="259">
        <v>2016</v>
      </c>
      <c r="W79" s="372">
        <v>2014</v>
      </c>
      <c r="X79" s="259">
        <v>2015</v>
      </c>
      <c r="Y79" s="259"/>
      <c r="Z79" s="259">
        <v>2014</v>
      </c>
      <c r="AA79" s="259">
        <v>2015</v>
      </c>
      <c r="AB79" s="259">
        <v>2016</v>
      </c>
      <c r="AC79" s="259">
        <v>2014</v>
      </c>
      <c r="AD79" s="259">
        <v>2015</v>
      </c>
      <c r="AE79" s="259">
        <v>2016</v>
      </c>
      <c r="AF79" s="259">
        <v>2014</v>
      </c>
      <c r="AG79" s="259">
        <v>2015</v>
      </c>
      <c r="AH79" s="259">
        <v>2016</v>
      </c>
      <c r="AI79" s="259">
        <v>2014</v>
      </c>
      <c r="AJ79" s="259">
        <v>2015</v>
      </c>
      <c r="AK79" s="259">
        <v>2016</v>
      </c>
      <c r="AM79" s="401"/>
    </row>
    <row r="80" spans="1:39">
      <c r="A80" s="106"/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373"/>
      <c r="X80" s="126"/>
      <c r="Y80" s="260"/>
      <c r="Z80" s="126"/>
      <c r="AA80" s="126"/>
      <c r="AB80" s="403"/>
      <c r="AC80" s="402"/>
      <c r="AD80" s="126"/>
      <c r="AE80" s="260"/>
      <c r="AF80" s="126"/>
      <c r="AG80" s="126"/>
      <c r="AH80" s="260"/>
      <c r="AI80" s="126"/>
      <c r="AJ80" s="126"/>
      <c r="AK80" s="260"/>
    </row>
    <row r="81" spans="1:37" ht="15.75" thickBot="1">
      <c r="A81" s="400" t="s">
        <v>98</v>
      </c>
      <c r="B81" s="75">
        <v>88</v>
      </c>
      <c r="C81" s="75">
        <v>96.1</v>
      </c>
      <c r="D81" s="72">
        <v>101.8</v>
      </c>
      <c r="E81" s="75">
        <v>22.4</v>
      </c>
      <c r="F81" s="75">
        <v>18.600000000000001</v>
      </c>
      <c r="G81" s="72">
        <v>18.8</v>
      </c>
      <c r="H81" s="75">
        <v>65.599999999999994</v>
      </c>
      <c r="I81" s="75">
        <v>77.599999999999994</v>
      </c>
      <c r="J81" s="75">
        <v>83</v>
      </c>
      <c r="K81" s="75">
        <v>100</v>
      </c>
      <c r="L81" s="75">
        <v>100</v>
      </c>
      <c r="M81" s="75">
        <v>100</v>
      </c>
      <c r="N81" s="75">
        <v>25.5</v>
      </c>
      <c r="O81" s="75">
        <v>19.3</v>
      </c>
      <c r="P81" s="72">
        <v>18.5</v>
      </c>
      <c r="Q81" s="75">
        <v>74.5</v>
      </c>
      <c r="R81" s="75">
        <v>80.7</v>
      </c>
      <c r="S81" s="72">
        <v>81.5</v>
      </c>
      <c r="T81" s="277">
        <v>23781</v>
      </c>
      <c r="U81" s="268">
        <v>26794</v>
      </c>
      <c r="V81" s="371">
        <v>28651</v>
      </c>
      <c r="W81" s="374">
        <v>6058</v>
      </c>
      <c r="X81" s="261">
        <v>5176</v>
      </c>
      <c r="Y81" s="261">
        <v>5301</v>
      </c>
      <c r="Z81" s="268">
        <v>17723</v>
      </c>
      <c r="AA81" s="277">
        <v>21618</v>
      </c>
      <c r="AB81" s="318">
        <v>23350</v>
      </c>
      <c r="AC81" s="75">
        <v>1.9</v>
      </c>
      <c r="AD81" s="75">
        <v>2.1</v>
      </c>
      <c r="AE81" s="75">
        <v>2.2000000000000002</v>
      </c>
      <c r="AF81" s="75">
        <v>0.5</v>
      </c>
      <c r="AG81" s="75">
        <v>0.4</v>
      </c>
      <c r="AH81" s="75">
        <v>0.4</v>
      </c>
      <c r="AI81" s="75">
        <v>1.4</v>
      </c>
      <c r="AJ81" s="75">
        <v>1.7</v>
      </c>
      <c r="AK81" s="75">
        <v>1.8</v>
      </c>
    </row>
    <row r="82" spans="1:37">
      <c r="A82" s="106"/>
      <c r="B82" s="77"/>
      <c r="C82" s="77"/>
      <c r="D82" s="82"/>
      <c r="E82" s="77"/>
      <c r="F82" s="77"/>
      <c r="G82" s="82"/>
      <c r="H82" s="77"/>
      <c r="I82" s="77"/>
      <c r="J82" s="82"/>
      <c r="K82" s="77"/>
      <c r="L82" s="77"/>
      <c r="M82" s="77"/>
      <c r="N82" s="77"/>
      <c r="O82" s="78"/>
      <c r="P82" s="82"/>
      <c r="Q82" s="77"/>
      <c r="R82" s="78"/>
      <c r="S82" s="82"/>
      <c r="T82" s="77"/>
      <c r="U82" s="77"/>
      <c r="V82" s="82"/>
      <c r="W82" s="376"/>
      <c r="X82" s="77"/>
      <c r="Y82" s="77"/>
      <c r="Z82" s="77"/>
      <c r="AA82" s="77"/>
      <c r="AB82" s="404"/>
      <c r="AC82" s="70"/>
      <c r="AD82" s="77"/>
      <c r="AE82" s="77"/>
      <c r="AF82" s="77"/>
      <c r="AG82" s="77"/>
      <c r="AH82" s="77"/>
      <c r="AI82" s="77"/>
      <c r="AJ82" s="77"/>
      <c r="AK82" s="77"/>
    </row>
    <row r="83" spans="1:37">
      <c r="A83" s="108" t="s">
        <v>17</v>
      </c>
      <c r="B83" s="80">
        <v>13.1</v>
      </c>
      <c r="C83" s="80">
        <v>14.1</v>
      </c>
      <c r="D83" s="80">
        <v>15.6</v>
      </c>
      <c r="E83" s="80">
        <v>3.7</v>
      </c>
      <c r="F83" s="80">
        <v>2.7</v>
      </c>
      <c r="G83" s="80">
        <v>2.8</v>
      </c>
      <c r="H83" s="80">
        <v>9.4</v>
      </c>
      <c r="I83" s="80">
        <v>11.4</v>
      </c>
      <c r="J83" s="80">
        <v>12.8</v>
      </c>
      <c r="K83" s="80">
        <v>100</v>
      </c>
      <c r="L83" s="80">
        <v>100</v>
      </c>
      <c r="M83" s="80">
        <v>100</v>
      </c>
      <c r="N83" s="80">
        <v>28.4</v>
      </c>
      <c r="O83" s="80">
        <v>18.8</v>
      </c>
      <c r="P83" s="80">
        <v>18</v>
      </c>
      <c r="Q83" s="80">
        <v>71.599999999999994</v>
      </c>
      <c r="R83" s="80">
        <v>81.2</v>
      </c>
      <c r="S83" s="80">
        <v>82</v>
      </c>
      <c r="T83" s="263">
        <v>21561</v>
      </c>
      <c r="U83" s="269">
        <v>25699</v>
      </c>
      <c r="V83" s="269">
        <v>27735</v>
      </c>
      <c r="W83" s="377">
        <v>6123</v>
      </c>
      <c r="X83" s="262">
        <v>4844</v>
      </c>
      <c r="Y83" s="262">
        <v>4999</v>
      </c>
      <c r="Z83" s="267">
        <v>15438</v>
      </c>
      <c r="AA83" s="263">
        <v>20855</v>
      </c>
      <c r="AB83" s="405">
        <v>22736</v>
      </c>
      <c r="AC83" s="14">
        <v>1.6</v>
      </c>
      <c r="AD83" s="80">
        <v>1.7</v>
      </c>
      <c r="AE83" s="80">
        <v>1.9</v>
      </c>
      <c r="AF83" s="80">
        <v>0.4</v>
      </c>
      <c r="AG83" s="80">
        <v>0.3</v>
      </c>
      <c r="AH83" s="80">
        <v>0.3</v>
      </c>
      <c r="AI83" s="80">
        <v>1.1000000000000001</v>
      </c>
      <c r="AJ83" s="80">
        <v>1.4</v>
      </c>
      <c r="AK83" s="80">
        <v>1.5</v>
      </c>
    </row>
    <row r="84" spans="1:37">
      <c r="A84" s="108" t="s">
        <v>16</v>
      </c>
      <c r="B84" s="80">
        <v>2.4</v>
      </c>
      <c r="C84" s="80">
        <v>2.7</v>
      </c>
      <c r="D84" s="80">
        <v>2.8</v>
      </c>
      <c r="E84" s="80">
        <v>0.6</v>
      </c>
      <c r="F84" s="80">
        <v>0.6</v>
      </c>
      <c r="G84" s="80">
        <v>0.7</v>
      </c>
      <c r="H84" s="80">
        <v>1.8</v>
      </c>
      <c r="I84" s="80">
        <v>2</v>
      </c>
      <c r="J84" s="80">
        <v>2.1</v>
      </c>
      <c r="K84" s="80">
        <v>100</v>
      </c>
      <c r="L84" s="80">
        <v>100</v>
      </c>
      <c r="M84" s="80">
        <v>100</v>
      </c>
      <c r="N84" s="80">
        <v>26.7</v>
      </c>
      <c r="O84" s="80">
        <v>23.5</v>
      </c>
      <c r="P84" s="80">
        <v>23.9</v>
      </c>
      <c r="Q84" s="80">
        <v>73.3</v>
      </c>
      <c r="R84" s="80">
        <v>76.5</v>
      </c>
      <c r="S84" s="80">
        <v>76.099999999999994</v>
      </c>
      <c r="T84" s="263">
        <v>25735</v>
      </c>
      <c r="U84" s="269">
        <v>31811</v>
      </c>
      <c r="V84" s="269">
        <v>33925</v>
      </c>
      <c r="W84" s="377">
        <v>6881</v>
      </c>
      <c r="X84" s="262">
        <v>7487</v>
      </c>
      <c r="Y84" s="262">
        <v>8118</v>
      </c>
      <c r="Z84" s="267">
        <v>18854</v>
      </c>
      <c r="AA84" s="263">
        <v>24324</v>
      </c>
      <c r="AB84" s="405">
        <v>25807</v>
      </c>
      <c r="AC84" s="14">
        <v>1.8</v>
      </c>
      <c r="AD84" s="80">
        <v>2</v>
      </c>
      <c r="AE84" s="80">
        <v>2.1</v>
      </c>
      <c r="AF84" s="80">
        <v>0.5</v>
      </c>
      <c r="AG84" s="80">
        <v>0.5</v>
      </c>
      <c r="AH84" s="80">
        <v>0.5</v>
      </c>
      <c r="AI84" s="80">
        <v>1.3</v>
      </c>
      <c r="AJ84" s="80">
        <v>1.5</v>
      </c>
      <c r="AK84" s="80">
        <v>1.6</v>
      </c>
    </row>
    <row r="85" spans="1:37">
      <c r="A85" s="108" t="s">
        <v>301</v>
      </c>
      <c r="B85" s="80">
        <v>1.5</v>
      </c>
      <c r="C85" s="80">
        <v>1.5</v>
      </c>
      <c r="D85" s="80">
        <v>1.6</v>
      </c>
      <c r="E85" s="80">
        <v>0.4</v>
      </c>
      <c r="F85" s="80">
        <v>0.3</v>
      </c>
      <c r="G85" s="80">
        <v>0.3</v>
      </c>
      <c r="H85" s="80">
        <v>1.1000000000000001</v>
      </c>
      <c r="I85" s="80">
        <v>1.2</v>
      </c>
      <c r="J85" s="80">
        <v>1.3</v>
      </c>
      <c r="K85" s="80">
        <v>100</v>
      </c>
      <c r="L85" s="80">
        <v>100</v>
      </c>
      <c r="M85" s="80">
        <v>100</v>
      </c>
      <c r="N85" s="80">
        <v>26.9</v>
      </c>
      <c r="O85" s="80">
        <v>19.3</v>
      </c>
      <c r="P85" s="80">
        <v>18.7</v>
      </c>
      <c r="Q85" s="80">
        <v>73.099999999999994</v>
      </c>
      <c r="R85" s="80">
        <v>80.7</v>
      </c>
      <c r="S85" s="80">
        <v>81.3</v>
      </c>
      <c r="T85" s="263">
        <v>21568</v>
      </c>
      <c r="U85" s="269">
        <v>22388</v>
      </c>
      <c r="V85" s="269">
        <v>25088</v>
      </c>
      <c r="W85" s="377">
        <v>5805</v>
      </c>
      <c r="X85" s="262">
        <v>4332</v>
      </c>
      <c r="Y85" s="262">
        <v>4681</v>
      </c>
      <c r="Z85" s="267">
        <v>15763</v>
      </c>
      <c r="AA85" s="263">
        <v>18057</v>
      </c>
      <c r="AB85" s="405">
        <v>20408</v>
      </c>
      <c r="AC85" s="14">
        <v>1.4</v>
      </c>
      <c r="AD85" s="80">
        <v>1.5</v>
      </c>
      <c r="AE85" s="80">
        <v>1.6</v>
      </c>
      <c r="AF85" s="80">
        <v>0.4</v>
      </c>
      <c r="AG85" s="80">
        <v>0.3</v>
      </c>
      <c r="AH85" s="80">
        <v>0.3</v>
      </c>
      <c r="AI85" s="80">
        <v>1</v>
      </c>
      <c r="AJ85" s="80">
        <v>1.2</v>
      </c>
      <c r="AK85" s="80">
        <v>1.3</v>
      </c>
    </row>
    <row r="86" spans="1:37">
      <c r="A86" s="108" t="s">
        <v>308</v>
      </c>
      <c r="B86" s="80">
        <v>2.2999999999999998</v>
      </c>
      <c r="C86" s="80">
        <v>2.5</v>
      </c>
      <c r="D86" s="80">
        <v>2.7</v>
      </c>
      <c r="E86" s="80">
        <v>0.5</v>
      </c>
      <c r="F86" s="80">
        <v>0.5</v>
      </c>
      <c r="G86" s="80">
        <v>0.4</v>
      </c>
      <c r="H86" s="80">
        <v>1.8</v>
      </c>
      <c r="I86" s="80">
        <v>2.1</v>
      </c>
      <c r="J86" s="80">
        <v>2.2999999999999998</v>
      </c>
      <c r="K86" s="80">
        <v>100</v>
      </c>
      <c r="L86" s="80">
        <v>100</v>
      </c>
      <c r="M86" s="80">
        <v>100</v>
      </c>
      <c r="N86" s="80">
        <v>22</v>
      </c>
      <c r="O86" s="80">
        <v>18.2</v>
      </c>
      <c r="P86" s="80">
        <v>15</v>
      </c>
      <c r="Q86" s="80">
        <v>78</v>
      </c>
      <c r="R86" s="80">
        <v>81.8</v>
      </c>
      <c r="S86" s="80">
        <v>85</v>
      </c>
      <c r="T86" s="263">
        <v>26756</v>
      </c>
      <c r="U86" s="269">
        <v>31117</v>
      </c>
      <c r="V86" s="269">
        <v>30449</v>
      </c>
      <c r="W86" s="377">
        <v>5875</v>
      </c>
      <c r="X86" s="262">
        <v>5675</v>
      </c>
      <c r="Y86" s="262">
        <v>4573</v>
      </c>
      <c r="Z86" s="267">
        <v>20881</v>
      </c>
      <c r="AA86" s="263">
        <v>25442</v>
      </c>
      <c r="AB86" s="405">
        <v>25877</v>
      </c>
      <c r="AC86" s="14">
        <v>2.1</v>
      </c>
      <c r="AD86" s="80">
        <v>2.2000000000000002</v>
      </c>
      <c r="AE86" s="80">
        <v>2.4</v>
      </c>
      <c r="AF86" s="80">
        <v>0.5</v>
      </c>
      <c r="AG86" s="80">
        <v>0.4</v>
      </c>
      <c r="AH86" s="80">
        <v>0.4</v>
      </c>
      <c r="AI86" s="80">
        <v>1.6</v>
      </c>
      <c r="AJ86" s="80">
        <v>1.8</v>
      </c>
      <c r="AK86" s="80">
        <v>2</v>
      </c>
    </row>
    <row r="87" spans="1:37">
      <c r="A87" s="108" t="s">
        <v>13</v>
      </c>
      <c r="B87" s="80">
        <v>3.9</v>
      </c>
      <c r="C87" s="80">
        <v>4.0999999999999996</v>
      </c>
      <c r="D87" s="80">
        <v>4.5</v>
      </c>
      <c r="E87" s="80">
        <v>0.8</v>
      </c>
      <c r="F87" s="80">
        <v>0.6</v>
      </c>
      <c r="G87" s="80">
        <v>0.6</v>
      </c>
      <c r="H87" s="80">
        <v>3.1</v>
      </c>
      <c r="I87" s="80">
        <v>3.5</v>
      </c>
      <c r="J87" s="80">
        <v>3.9</v>
      </c>
      <c r="K87" s="80">
        <v>100</v>
      </c>
      <c r="L87" s="80">
        <v>100</v>
      </c>
      <c r="M87" s="80">
        <v>100</v>
      </c>
      <c r="N87" s="80">
        <v>20.100000000000001</v>
      </c>
      <c r="O87" s="80">
        <v>15.2</v>
      </c>
      <c r="P87" s="80">
        <v>14.3</v>
      </c>
      <c r="Q87" s="80">
        <v>79.900000000000006</v>
      </c>
      <c r="R87" s="80">
        <v>84.8</v>
      </c>
      <c r="S87" s="80">
        <v>85.7</v>
      </c>
      <c r="T87" s="263">
        <v>27875</v>
      </c>
      <c r="U87" s="269">
        <v>30841</v>
      </c>
      <c r="V87" s="269">
        <v>35149</v>
      </c>
      <c r="W87" s="377">
        <v>5602</v>
      </c>
      <c r="X87" s="262">
        <v>4674</v>
      </c>
      <c r="Y87" s="262">
        <v>5031</v>
      </c>
      <c r="Z87" s="267">
        <v>22273</v>
      </c>
      <c r="AA87" s="263">
        <v>26167</v>
      </c>
      <c r="AB87" s="405">
        <v>30118</v>
      </c>
      <c r="AC87" s="14">
        <v>1.8</v>
      </c>
      <c r="AD87" s="80">
        <v>1.9</v>
      </c>
      <c r="AE87" s="80">
        <v>2.1</v>
      </c>
      <c r="AF87" s="80">
        <v>0.4</v>
      </c>
      <c r="AG87" s="80">
        <v>0.3</v>
      </c>
      <c r="AH87" s="80">
        <v>0.3</v>
      </c>
      <c r="AI87" s="80">
        <v>1.5</v>
      </c>
      <c r="AJ87" s="80">
        <v>1.6</v>
      </c>
      <c r="AK87" s="80">
        <v>1.8</v>
      </c>
    </row>
    <row r="88" spans="1:37">
      <c r="A88" s="108" t="s">
        <v>12</v>
      </c>
      <c r="B88" s="80">
        <v>1</v>
      </c>
      <c r="C88" s="80">
        <v>1.1000000000000001</v>
      </c>
      <c r="D88" s="80">
        <v>1.2</v>
      </c>
      <c r="E88" s="80">
        <v>0.3</v>
      </c>
      <c r="F88" s="80">
        <v>0.2</v>
      </c>
      <c r="G88" s="80">
        <v>0.3</v>
      </c>
      <c r="H88" s="80">
        <v>0.7</v>
      </c>
      <c r="I88" s="80">
        <v>0.9</v>
      </c>
      <c r="J88" s="80">
        <v>0.9</v>
      </c>
      <c r="K88" s="80">
        <v>100</v>
      </c>
      <c r="L88" s="80">
        <v>100</v>
      </c>
      <c r="M88" s="80">
        <v>100</v>
      </c>
      <c r="N88" s="80">
        <v>29.3</v>
      </c>
      <c r="O88" s="80">
        <v>20.9</v>
      </c>
      <c r="P88" s="80">
        <v>22.9</v>
      </c>
      <c r="Q88" s="80">
        <v>70.7</v>
      </c>
      <c r="R88" s="80">
        <v>79.099999999999994</v>
      </c>
      <c r="S88" s="80">
        <v>77.099999999999994</v>
      </c>
      <c r="T88" s="263">
        <v>27355</v>
      </c>
      <c r="U88" s="269">
        <v>30703</v>
      </c>
      <c r="V88" s="269">
        <v>32231</v>
      </c>
      <c r="W88" s="377">
        <v>8008</v>
      </c>
      <c r="X88" s="262">
        <v>6426</v>
      </c>
      <c r="Y88" s="262">
        <v>7384</v>
      </c>
      <c r="Z88" s="267">
        <v>19348</v>
      </c>
      <c r="AA88" s="263">
        <v>24277</v>
      </c>
      <c r="AB88" s="405">
        <v>24848</v>
      </c>
      <c r="AC88" s="14">
        <v>1.8</v>
      </c>
      <c r="AD88" s="80">
        <v>1.9</v>
      </c>
      <c r="AE88" s="80">
        <v>2.1</v>
      </c>
      <c r="AF88" s="80">
        <v>0.5</v>
      </c>
      <c r="AG88" s="80">
        <v>0.4</v>
      </c>
      <c r="AH88" s="80">
        <v>0.5</v>
      </c>
      <c r="AI88" s="80">
        <v>1.3</v>
      </c>
      <c r="AJ88" s="80">
        <v>1.5</v>
      </c>
      <c r="AK88" s="80">
        <v>1.6</v>
      </c>
    </row>
    <row r="89" spans="1:37" ht="30">
      <c r="A89" s="108" t="s">
        <v>11</v>
      </c>
      <c r="B89" s="80">
        <v>3.7</v>
      </c>
      <c r="C89" s="80">
        <v>4.0999999999999996</v>
      </c>
      <c r="D89" s="80">
        <v>4.4000000000000004</v>
      </c>
      <c r="E89" s="80">
        <v>1.2</v>
      </c>
      <c r="F89" s="80">
        <v>1</v>
      </c>
      <c r="G89" s="80">
        <v>1.1000000000000001</v>
      </c>
      <c r="H89" s="80">
        <v>2.6</v>
      </c>
      <c r="I89" s="80">
        <v>3.1</v>
      </c>
      <c r="J89" s="80">
        <v>3.3</v>
      </c>
      <c r="K89" s="80">
        <v>100</v>
      </c>
      <c r="L89" s="80">
        <v>100</v>
      </c>
      <c r="M89" s="80">
        <v>100</v>
      </c>
      <c r="N89" s="80">
        <v>30.9</v>
      </c>
      <c r="O89" s="80">
        <v>23.7</v>
      </c>
      <c r="P89" s="80">
        <v>24.9</v>
      </c>
      <c r="Q89" s="80">
        <v>69.099999999999994</v>
      </c>
      <c r="R89" s="80">
        <v>76.3</v>
      </c>
      <c r="S89" s="80">
        <v>75.099999999999994</v>
      </c>
      <c r="T89" s="263">
        <v>17833</v>
      </c>
      <c r="U89" s="269">
        <v>20107</v>
      </c>
      <c r="V89" s="269">
        <v>21399</v>
      </c>
      <c r="W89" s="377">
        <v>5503</v>
      </c>
      <c r="X89" s="262">
        <v>4759</v>
      </c>
      <c r="Y89" s="262">
        <v>5326</v>
      </c>
      <c r="Z89" s="267">
        <v>12330</v>
      </c>
      <c r="AA89" s="263">
        <v>15348</v>
      </c>
      <c r="AB89" s="405">
        <v>16073</v>
      </c>
      <c r="AC89" s="14">
        <v>1.5</v>
      </c>
      <c r="AD89" s="80">
        <v>1.7</v>
      </c>
      <c r="AE89" s="80">
        <v>1.8</v>
      </c>
      <c r="AF89" s="80">
        <v>0.5</v>
      </c>
      <c r="AG89" s="80">
        <v>0.4</v>
      </c>
      <c r="AH89" s="80">
        <v>0.4</v>
      </c>
      <c r="AI89" s="80">
        <v>1</v>
      </c>
      <c r="AJ89" s="80">
        <v>1.3</v>
      </c>
      <c r="AK89" s="80">
        <v>1.3</v>
      </c>
    </row>
    <row r="90" spans="1:37" ht="30">
      <c r="A90" s="108" t="s">
        <v>10</v>
      </c>
      <c r="B90" s="80">
        <v>2.5</v>
      </c>
      <c r="C90" s="80">
        <v>2.8</v>
      </c>
      <c r="D90" s="80">
        <v>3</v>
      </c>
      <c r="E90" s="80">
        <v>0.7</v>
      </c>
      <c r="F90" s="80">
        <v>0.6</v>
      </c>
      <c r="G90" s="80">
        <v>0.7</v>
      </c>
      <c r="H90" s="80">
        <v>1.8</v>
      </c>
      <c r="I90" s="80">
        <v>2.2000000000000002</v>
      </c>
      <c r="J90" s="80">
        <v>2.2999999999999998</v>
      </c>
      <c r="K90" s="80">
        <v>100</v>
      </c>
      <c r="L90" s="80">
        <v>100</v>
      </c>
      <c r="M90" s="80">
        <v>100</v>
      </c>
      <c r="N90" s="80">
        <v>29</v>
      </c>
      <c r="O90" s="80">
        <v>22.2</v>
      </c>
      <c r="P90" s="80">
        <v>23.1</v>
      </c>
      <c r="Q90" s="80">
        <v>71</v>
      </c>
      <c r="R90" s="80">
        <v>77.8</v>
      </c>
      <c r="S90" s="80">
        <v>76.900000000000006</v>
      </c>
      <c r="T90" s="263">
        <v>17672</v>
      </c>
      <c r="U90" s="269">
        <v>19703</v>
      </c>
      <c r="V90" s="269">
        <v>20442</v>
      </c>
      <c r="W90" s="377">
        <v>5133</v>
      </c>
      <c r="X90" s="262">
        <v>4378</v>
      </c>
      <c r="Y90" s="262">
        <v>4728</v>
      </c>
      <c r="Z90" s="267">
        <v>12539</v>
      </c>
      <c r="AA90" s="263">
        <v>15325</v>
      </c>
      <c r="AB90" s="405">
        <v>15714</v>
      </c>
      <c r="AC90" s="14">
        <v>1.2</v>
      </c>
      <c r="AD90" s="80">
        <v>1.3</v>
      </c>
      <c r="AE90" s="80">
        <v>1.4</v>
      </c>
      <c r="AF90" s="80">
        <v>0.3</v>
      </c>
      <c r="AG90" s="80">
        <v>0.3</v>
      </c>
      <c r="AH90" s="80">
        <v>0.3</v>
      </c>
      <c r="AI90" s="80">
        <v>0.9</v>
      </c>
      <c r="AJ90" s="80">
        <v>1</v>
      </c>
      <c r="AK90" s="80">
        <v>1.1000000000000001</v>
      </c>
    </row>
    <row r="91" spans="1:37">
      <c r="A91" s="108" t="s">
        <v>9</v>
      </c>
      <c r="B91" s="80">
        <v>16.8</v>
      </c>
      <c r="C91" s="80">
        <v>18.7</v>
      </c>
      <c r="D91" s="80">
        <v>19.2</v>
      </c>
      <c r="E91" s="80">
        <v>3.6</v>
      </c>
      <c r="F91" s="80">
        <v>3.4</v>
      </c>
      <c r="G91" s="80">
        <v>3.1</v>
      </c>
      <c r="H91" s="80">
        <v>13.2</v>
      </c>
      <c r="I91" s="80">
        <v>15.3</v>
      </c>
      <c r="J91" s="80">
        <v>16</v>
      </c>
      <c r="K91" s="80">
        <v>100</v>
      </c>
      <c r="L91" s="80">
        <v>100</v>
      </c>
      <c r="M91" s="80">
        <v>100</v>
      </c>
      <c r="N91" s="80">
        <v>21.7</v>
      </c>
      <c r="O91" s="80">
        <v>18.3</v>
      </c>
      <c r="P91" s="80">
        <v>16.3</v>
      </c>
      <c r="Q91" s="80">
        <v>78.3</v>
      </c>
      <c r="R91" s="80">
        <v>81.7</v>
      </c>
      <c r="S91" s="80">
        <v>83.7</v>
      </c>
      <c r="T91" s="263">
        <v>22637</v>
      </c>
      <c r="U91" s="269">
        <v>25794</v>
      </c>
      <c r="V91" s="269">
        <v>28785</v>
      </c>
      <c r="W91" s="377">
        <v>4911</v>
      </c>
      <c r="X91" s="262">
        <v>4720</v>
      </c>
      <c r="Y91" s="262">
        <v>4692</v>
      </c>
      <c r="Z91" s="267">
        <v>17726</v>
      </c>
      <c r="AA91" s="263">
        <v>21074</v>
      </c>
      <c r="AB91" s="405">
        <v>24093</v>
      </c>
      <c r="AC91" s="14">
        <v>2.2999999999999998</v>
      </c>
      <c r="AD91" s="80">
        <v>2.5</v>
      </c>
      <c r="AE91" s="80">
        <v>2.6</v>
      </c>
      <c r="AF91" s="80">
        <v>0.5</v>
      </c>
      <c r="AG91" s="80">
        <v>0.5</v>
      </c>
      <c r="AH91" s="80">
        <v>0.4</v>
      </c>
      <c r="AI91" s="80">
        <v>1.8</v>
      </c>
      <c r="AJ91" s="80">
        <v>2.1</v>
      </c>
      <c r="AK91" s="80">
        <v>2.2000000000000002</v>
      </c>
    </row>
    <row r="92" spans="1:37" ht="30">
      <c r="A92" s="108" t="s">
        <v>8</v>
      </c>
      <c r="B92" s="80">
        <v>9.4</v>
      </c>
      <c r="C92" s="80">
        <v>10.7</v>
      </c>
      <c r="D92" s="80">
        <v>11.3</v>
      </c>
      <c r="E92" s="80">
        <v>2.2999999999999998</v>
      </c>
      <c r="F92" s="80">
        <v>2.1</v>
      </c>
      <c r="G92" s="80">
        <v>2.1</v>
      </c>
      <c r="H92" s="80">
        <v>7.1</v>
      </c>
      <c r="I92" s="80">
        <v>8.6999999999999993</v>
      </c>
      <c r="J92" s="80">
        <v>9.1999999999999993</v>
      </c>
      <c r="K92" s="80">
        <v>100</v>
      </c>
      <c r="L92" s="80">
        <v>100</v>
      </c>
      <c r="M92" s="80">
        <v>100</v>
      </c>
      <c r="N92" s="80">
        <v>24.2</v>
      </c>
      <c r="O92" s="80">
        <v>19.100000000000001</v>
      </c>
      <c r="P92" s="80">
        <v>18.8</v>
      </c>
      <c r="Q92" s="80">
        <v>75.8</v>
      </c>
      <c r="R92" s="80">
        <v>80.900000000000006</v>
      </c>
      <c r="S92" s="80">
        <v>81.2</v>
      </c>
      <c r="T92" s="263">
        <v>21493</v>
      </c>
      <c r="U92" s="269">
        <v>24223</v>
      </c>
      <c r="V92" s="269">
        <v>25667</v>
      </c>
      <c r="W92" s="377">
        <v>5200</v>
      </c>
      <c r="X92" s="262">
        <v>4630</v>
      </c>
      <c r="Y92" s="262">
        <v>4831</v>
      </c>
      <c r="Z92" s="267">
        <v>16293</v>
      </c>
      <c r="AA92" s="263">
        <v>19593</v>
      </c>
      <c r="AB92" s="405">
        <v>20836</v>
      </c>
      <c r="AC92" s="14">
        <v>1.9</v>
      </c>
      <c r="AD92" s="80">
        <v>2.2000000000000002</v>
      </c>
      <c r="AE92" s="80">
        <v>2.2999999999999998</v>
      </c>
      <c r="AF92" s="80">
        <v>0.5</v>
      </c>
      <c r="AG92" s="80">
        <v>0.4</v>
      </c>
      <c r="AH92" s="80">
        <v>0.4</v>
      </c>
      <c r="AI92" s="80">
        <v>1.4</v>
      </c>
      <c r="AJ92" s="80">
        <v>1.8</v>
      </c>
      <c r="AK92" s="80">
        <v>1.9</v>
      </c>
    </row>
    <row r="93" spans="1:37">
      <c r="A93" s="108" t="s">
        <v>7</v>
      </c>
      <c r="B93" s="80">
        <v>1.1000000000000001</v>
      </c>
      <c r="C93" s="80">
        <v>1.2</v>
      </c>
      <c r="D93" s="80">
        <v>1.2</v>
      </c>
      <c r="E93" s="80">
        <v>0.3</v>
      </c>
      <c r="F93" s="80">
        <v>0.3</v>
      </c>
      <c r="G93" s="80">
        <v>0.3</v>
      </c>
      <c r="H93" s="80">
        <v>0.7</v>
      </c>
      <c r="I93" s="80">
        <v>0.9</v>
      </c>
      <c r="J93" s="80">
        <v>0.9</v>
      </c>
      <c r="K93" s="80">
        <v>100</v>
      </c>
      <c r="L93" s="80">
        <v>100</v>
      </c>
      <c r="M93" s="80">
        <v>100</v>
      </c>
      <c r="N93" s="80">
        <v>31.2</v>
      </c>
      <c r="O93" s="80">
        <v>22.4</v>
      </c>
      <c r="P93" s="80">
        <v>23.6</v>
      </c>
      <c r="Q93" s="80">
        <v>68.8</v>
      </c>
      <c r="R93" s="80">
        <v>77.599999999999994</v>
      </c>
      <c r="S93" s="80">
        <v>76.400000000000006</v>
      </c>
      <c r="T93" s="263">
        <v>21016</v>
      </c>
      <c r="U93" s="269">
        <v>23573</v>
      </c>
      <c r="V93" s="269">
        <v>24741</v>
      </c>
      <c r="W93" s="377">
        <v>6567</v>
      </c>
      <c r="X93" s="262">
        <v>5291</v>
      </c>
      <c r="Y93" s="262">
        <v>5830</v>
      </c>
      <c r="Z93" s="267">
        <v>14449</v>
      </c>
      <c r="AA93" s="263">
        <v>18282</v>
      </c>
      <c r="AB93" s="405">
        <v>18911</v>
      </c>
      <c r="AC93" s="14">
        <v>1</v>
      </c>
      <c r="AD93" s="80">
        <v>1.1000000000000001</v>
      </c>
      <c r="AE93" s="80">
        <v>1.1000000000000001</v>
      </c>
      <c r="AF93" s="80">
        <v>0.3</v>
      </c>
      <c r="AG93" s="80">
        <v>0.2</v>
      </c>
      <c r="AH93" s="80">
        <v>0.3</v>
      </c>
      <c r="AI93" s="80">
        <v>0.7</v>
      </c>
      <c r="AJ93" s="80">
        <v>0.8</v>
      </c>
      <c r="AK93" s="80">
        <v>0.9</v>
      </c>
    </row>
    <row r="94" spans="1:37">
      <c r="A94" s="108" t="s">
        <v>6</v>
      </c>
      <c r="B94" s="80">
        <v>3.6</v>
      </c>
      <c r="C94" s="80">
        <v>4.0999999999999996</v>
      </c>
      <c r="D94" s="80">
        <v>4.2</v>
      </c>
      <c r="E94" s="80">
        <v>0.9</v>
      </c>
      <c r="F94" s="80">
        <v>0.8</v>
      </c>
      <c r="G94" s="80">
        <v>0.8</v>
      </c>
      <c r="H94" s="80">
        <v>2.7</v>
      </c>
      <c r="I94" s="80">
        <v>3.2</v>
      </c>
      <c r="J94" s="80">
        <v>3.4</v>
      </c>
      <c r="K94" s="80">
        <v>100</v>
      </c>
      <c r="L94" s="80">
        <v>100</v>
      </c>
      <c r="M94" s="80">
        <v>100</v>
      </c>
      <c r="N94" s="80">
        <v>26.3</v>
      </c>
      <c r="O94" s="80">
        <v>20.7</v>
      </c>
      <c r="P94" s="80">
        <v>18.600000000000001</v>
      </c>
      <c r="Q94" s="80">
        <v>73.7</v>
      </c>
      <c r="R94" s="80">
        <v>79.3</v>
      </c>
      <c r="S94" s="80">
        <v>81.400000000000006</v>
      </c>
      <c r="T94" s="263">
        <v>21251</v>
      </c>
      <c r="U94" s="269">
        <v>23202</v>
      </c>
      <c r="V94" s="269">
        <v>22786</v>
      </c>
      <c r="W94" s="377">
        <v>5581</v>
      </c>
      <c r="X94" s="262">
        <v>4798</v>
      </c>
      <c r="Y94" s="262">
        <v>4236</v>
      </c>
      <c r="Z94" s="267">
        <v>15671</v>
      </c>
      <c r="AA94" s="263">
        <v>18405</v>
      </c>
      <c r="AB94" s="405">
        <v>18550</v>
      </c>
      <c r="AC94" s="14">
        <v>1.3</v>
      </c>
      <c r="AD94" s="80">
        <v>1.5</v>
      </c>
      <c r="AE94" s="80">
        <v>1.5</v>
      </c>
      <c r="AF94" s="80">
        <v>0.3</v>
      </c>
      <c r="AG94" s="80">
        <v>0.3</v>
      </c>
      <c r="AH94" s="80">
        <v>0.3</v>
      </c>
      <c r="AI94" s="80">
        <v>1</v>
      </c>
      <c r="AJ94" s="80">
        <v>1.2</v>
      </c>
      <c r="AK94" s="80">
        <v>1.3</v>
      </c>
    </row>
    <row r="95" spans="1:37" ht="45">
      <c r="A95" s="108" t="s">
        <v>5</v>
      </c>
      <c r="B95" s="80">
        <v>17.399999999999999</v>
      </c>
      <c r="C95" s="80">
        <v>18.8</v>
      </c>
      <c r="D95" s="80">
        <v>19.7</v>
      </c>
      <c r="E95" s="80">
        <v>4.2</v>
      </c>
      <c r="F95" s="80">
        <v>3.4</v>
      </c>
      <c r="G95" s="80">
        <v>3.5</v>
      </c>
      <c r="H95" s="80">
        <v>13.2</v>
      </c>
      <c r="I95" s="80">
        <v>15.4</v>
      </c>
      <c r="J95" s="80">
        <v>16.2</v>
      </c>
      <c r="K95" s="80">
        <v>100</v>
      </c>
      <c r="L95" s="80">
        <v>100</v>
      </c>
      <c r="M95" s="80">
        <v>100</v>
      </c>
      <c r="N95" s="80">
        <v>23.9</v>
      </c>
      <c r="O95" s="80">
        <v>18.2</v>
      </c>
      <c r="P95" s="80">
        <v>17.7</v>
      </c>
      <c r="Q95" s="80">
        <v>76.099999999999994</v>
      </c>
      <c r="R95" s="80">
        <v>81.8</v>
      </c>
      <c r="S95" s="80">
        <v>82.3</v>
      </c>
      <c r="T95" s="263">
        <v>34581</v>
      </c>
      <c r="U95" s="269">
        <v>39015</v>
      </c>
      <c r="V95" s="269">
        <v>40152</v>
      </c>
      <c r="W95" s="377">
        <v>8277</v>
      </c>
      <c r="X95" s="262">
        <v>7102</v>
      </c>
      <c r="Y95" s="262">
        <v>7117</v>
      </c>
      <c r="Z95" s="267">
        <v>26304</v>
      </c>
      <c r="AA95" s="263">
        <v>31913</v>
      </c>
      <c r="AB95" s="405">
        <v>33035</v>
      </c>
      <c r="AC95" s="14">
        <v>2.7</v>
      </c>
      <c r="AD95" s="80">
        <v>2.9</v>
      </c>
      <c r="AE95" s="80">
        <v>3.1</v>
      </c>
      <c r="AF95" s="80">
        <v>0.7</v>
      </c>
      <c r="AG95" s="80">
        <v>0.5</v>
      </c>
      <c r="AH95" s="80">
        <v>0.5</v>
      </c>
      <c r="AI95" s="80">
        <v>2.1</v>
      </c>
      <c r="AJ95" s="80">
        <v>2.4</v>
      </c>
      <c r="AK95" s="80">
        <v>2.5</v>
      </c>
    </row>
    <row r="96" spans="1:37" ht="30">
      <c r="A96" s="108" t="s">
        <v>4</v>
      </c>
      <c r="B96" s="80">
        <v>2.4</v>
      </c>
      <c r="C96" s="80">
        <v>2.9</v>
      </c>
      <c r="D96" s="80">
        <v>3.1</v>
      </c>
      <c r="E96" s="80">
        <v>0.6</v>
      </c>
      <c r="F96" s="80">
        <v>0.5</v>
      </c>
      <c r="G96" s="80">
        <v>0.5</v>
      </c>
      <c r="H96" s="80">
        <v>1.8</v>
      </c>
      <c r="I96" s="80">
        <v>2.4</v>
      </c>
      <c r="J96" s="80">
        <v>2.6</v>
      </c>
      <c r="K96" s="80">
        <v>100</v>
      </c>
      <c r="L96" s="80">
        <v>100</v>
      </c>
      <c r="M96" s="80">
        <v>100</v>
      </c>
      <c r="N96" s="80">
        <v>25</v>
      </c>
      <c r="O96" s="80">
        <v>17.600000000000001</v>
      </c>
      <c r="P96" s="80">
        <v>17.100000000000001</v>
      </c>
      <c r="Q96" s="80">
        <v>75</v>
      </c>
      <c r="R96" s="80">
        <v>82.4</v>
      </c>
      <c r="S96" s="80">
        <v>82.9</v>
      </c>
      <c r="T96" s="263">
        <v>24014</v>
      </c>
      <c r="U96" s="269">
        <v>25530</v>
      </c>
      <c r="V96" s="269">
        <v>27634</v>
      </c>
      <c r="W96" s="377">
        <v>6003</v>
      </c>
      <c r="X96" s="262">
        <v>4493</v>
      </c>
      <c r="Y96" s="262">
        <v>4713</v>
      </c>
      <c r="Z96" s="267">
        <v>18011</v>
      </c>
      <c r="AA96" s="263">
        <v>21037</v>
      </c>
      <c r="AB96" s="405">
        <v>22920</v>
      </c>
      <c r="AC96" s="14">
        <v>1.7</v>
      </c>
      <c r="AD96" s="80">
        <v>2</v>
      </c>
      <c r="AE96" s="80">
        <v>2.1</v>
      </c>
      <c r="AF96" s="80">
        <v>0.4</v>
      </c>
      <c r="AG96" s="80">
        <v>0.3</v>
      </c>
      <c r="AH96" s="80">
        <v>0.4</v>
      </c>
      <c r="AI96" s="80">
        <v>1.2</v>
      </c>
      <c r="AJ96" s="80">
        <v>1.6</v>
      </c>
      <c r="AK96" s="80">
        <v>1.8</v>
      </c>
    </row>
    <row r="97" spans="1:53" ht="30">
      <c r="A97" s="108" t="s">
        <v>64</v>
      </c>
      <c r="B97" s="80">
        <v>1.4</v>
      </c>
      <c r="C97" s="80">
        <v>1.5</v>
      </c>
      <c r="D97" s="80">
        <v>1.5</v>
      </c>
      <c r="E97" s="80">
        <v>0.5</v>
      </c>
      <c r="F97" s="80">
        <v>0.4</v>
      </c>
      <c r="G97" s="80">
        <v>0.3</v>
      </c>
      <c r="H97" s="80">
        <v>1</v>
      </c>
      <c r="I97" s="80">
        <v>1.1000000000000001</v>
      </c>
      <c r="J97" s="80">
        <v>1.2</v>
      </c>
      <c r="K97" s="80">
        <v>100</v>
      </c>
      <c r="L97" s="80">
        <v>100</v>
      </c>
      <c r="M97" s="80">
        <v>100</v>
      </c>
      <c r="N97" s="80">
        <v>32.200000000000003</v>
      </c>
      <c r="O97" s="80">
        <v>24.2</v>
      </c>
      <c r="P97" s="80">
        <v>22.3</v>
      </c>
      <c r="Q97" s="80">
        <v>67.8</v>
      </c>
      <c r="R97" s="80">
        <v>75.8</v>
      </c>
      <c r="S97" s="80">
        <v>77.7</v>
      </c>
      <c r="T97" s="263">
        <v>19504</v>
      </c>
      <c r="U97" s="269">
        <v>22578</v>
      </c>
      <c r="V97" s="269">
        <v>23591</v>
      </c>
      <c r="W97" s="377">
        <v>6278</v>
      </c>
      <c r="X97" s="262">
        <v>5474</v>
      </c>
      <c r="Y97" s="262">
        <v>5252</v>
      </c>
      <c r="Z97" s="267">
        <v>13226</v>
      </c>
      <c r="AA97" s="263">
        <v>17104</v>
      </c>
      <c r="AB97" s="405">
        <v>18339</v>
      </c>
      <c r="AC97" s="14">
        <v>2.2000000000000002</v>
      </c>
      <c r="AD97" s="80">
        <v>2.2999999999999998</v>
      </c>
      <c r="AE97" s="80">
        <v>2.4</v>
      </c>
      <c r="AF97" s="80">
        <v>0.7</v>
      </c>
      <c r="AG97" s="80">
        <v>0.6</v>
      </c>
      <c r="AH97" s="80">
        <v>0.5</v>
      </c>
      <c r="AI97" s="80">
        <v>1.5</v>
      </c>
      <c r="AJ97" s="80">
        <v>1.7</v>
      </c>
      <c r="AK97" s="80">
        <v>1.9</v>
      </c>
    </row>
    <row r="98" spans="1:53">
      <c r="A98" s="108" t="s">
        <v>2</v>
      </c>
      <c r="B98" s="80">
        <v>4.7</v>
      </c>
      <c r="C98" s="80">
        <v>4.5999999999999996</v>
      </c>
      <c r="D98" s="80">
        <v>4.9000000000000004</v>
      </c>
      <c r="E98" s="80">
        <v>1.5</v>
      </c>
      <c r="F98" s="80">
        <v>1</v>
      </c>
      <c r="G98" s="80">
        <v>1.1000000000000001</v>
      </c>
      <c r="H98" s="80">
        <v>3.1</v>
      </c>
      <c r="I98" s="80">
        <v>3.6</v>
      </c>
      <c r="J98" s="80">
        <v>3.8</v>
      </c>
      <c r="K98" s="80">
        <v>100</v>
      </c>
      <c r="L98" s="80">
        <v>100</v>
      </c>
      <c r="M98" s="80">
        <v>100</v>
      </c>
      <c r="N98" s="80">
        <v>32.5</v>
      </c>
      <c r="O98" s="80">
        <v>22.5</v>
      </c>
      <c r="P98" s="80">
        <v>21.8</v>
      </c>
      <c r="Q98" s="80">
        <v>67.5</v>
      </c>
      <c r="R98" s="80">
        <v>77.5</v>
      </c>
      <c r="S98" s="80">
        <v>78.2</v>
      </c>
      <c r="T98" s="263">
        <v>24292</v>
      </c>
      <c r="U98" s="269">
        <v>24520</v>
      </c>
      <c r="V98" s="269">
        <v>27328</v>
      </c>
      <c r="W98" s="377">
        <v>7895</v>
      </c>
      <c r="X98" s="262">
        <v>5512</v>
      </c>
      <c r="Y98" s="262">
        <v>5952</v>
      </c>
      <c r="Z98" s="267">
        <v>16397</v>
      </c>
      <c r="AA98" s="263">
        <v>19009</v>
      </c>
      <c r="AB98" s="405">
        <v>21376</v>
      </c>
      <c r="AC98" s="14">
        <v>2.2000000000000002</v>
      </c>
      <c r="AD98" s="80">
        <v>2.1</v>
      </c>
      <c r="AE98" s="80">
        <v>2.2999999999999998</v>
      </c>
      <c r="AF98" s="80">
        <v>0.7</v>
      </c>
      <c r="AG98" s="80">
        <v>0.5</v>
      </c>
      <c r="AH98" s="80">
        <v>0.5</v>
      </c>
      <c r="AI98" s="80">
        <v>1.5</v>
      </c>
      <c r="AJ98" s="80">
        <v>1.7</v>
      </c>
      <c r="AK98" s="80">
        <v>1.8</v>
      </c>
    </row>
    <row r="99" spans="1:53">
      <c r="A99" s="108" t="s">
        <v>1</v>
      </c>
      <c r="B99" s="80">
        <v>0.6</v>
      </c>
      <c r="C99" s="80">
        <v>0.6</v>
      </c>
      <c r="D99" s="80">
        <v>0.7</v>
      </c>
      <c r="E99" s="80">
        <v>0.2</v>
      </c>
      <c r="F99" s="80">
        <v>0.2</v>
      </c>
      <c r="G99" s="80">
        <v>0.2</v>
      </c>
      <c r="H99" s="80">
        <v>0.4</v>
      </c>
      <c r="I99" s="80">
        <v>0.5</v>
      </c>
      <c r="J99" s="80">
        <v>0.5</v>
      </c>
      <c r="K99" s="80">
        <v>100</v>
      </c>
      <c r="L99" s="80">
        <v>100</v>
      </c>
      <c r="M99" s="80">
        <v>100</v>
      </c>
      <c r="N99" s="80">
        <v>32.9</v>
      </c>
      <c r="O99" s="80">
        <v>25.7</v>
      </c>
      <c r="P99" s="80">
        <v>24.3</v>
      </c>
      <c r="Q99" s="80">
        <v>67.099999999999994</v>
      </c>
      <c r="R99" s="80">
        <v>74.3</v>
      </c>
      <c r="S99" s="80">
        <v>75.7</v>
      </c>
      <c r="T99" s="263">
        <v>16132</v>
      </c>
      <c r="U99" s="269">
        <v>15300</v>
      </c>
      <c r="V99" s="269">
        <v>16447</v>
      </c>
      <c r="W99" s="377">
        <v>5304</v>
      </c>
      <c r="X99" s="262">
        <v>3936</v>
      </c>
      <c r="Y99" s="262">
        <v>4000</v>
      </c>
      <c r="Z99" s="267">
        <v>10828</v>
      </c>
      <c r="AA99" s="263">
        <v>11364</v>
      </c>
      <c r="AB99" s="405">
        <v>12447</v>
      </c>
      <c r="AC99" s="14">
        <v>1.9</v>
      </c>
      <c r="AD99" s="80">
        <v>2</v>
      </c>
      <c r="AE99" s="80">
        <v>2.2999999999999998</v>
      </c>
      <c r="AF99" s="80">
        <v>0.6</v>
      </c>
      <c r="AG99" s="80">
        <v>0.5</v>
      </c>
      <c r="AH99" s="80">
        <v>0.5</v>
      </c>
      <c r="AI99" s="80">
        <v>1.3</v>
      </c>
      <c r="AJ99" s="80">
        <v>1.5</v>
      </c>
      <c r="AK99" s="80">
        <v>1.7</v>
      </c>
    </row>
    <row r="100" spans="1:53" ht="30">
      <c r="A100" s="108" t="s">
        <v>0</v>
      </c>
      <c r="B100" s="80">
        <v>0.1</v>
      </c>
      <c r="C100" s="80">
        <v>0.1</v>
      </c>
      <c r="D100" s="80">
        <v>0.1</v>
      </c>
      <c r="E100" s="80">
        <v>0</v>
      </c>
      <c r="F100" s="80">
        <v>0</v>
      </c>
      <c r="G100" s="80">
        <v>0</v>
      </c>
      <c r="H100" s="80">
        <v>0.1</v>
      </c>
      <c r="I100" s="80">
        <v>0.1</v>
      </c>
      <c r="J100" s="80">
        <v>0.1</v>
      </c>
      <c r="K100" s="80">
        <v>100</v>
      </c>
      <c r="L100" s="80">
        <v>100</v>
      </c>
      <c r="M100" s="80">
        <v>100</v>
      </c>
      <c r="N100" s="80">
        <v>26</v>
      </c>
      <c r="O100" s="80">
        <v>15.9</v>
      </c>
      <c r="P100" s="80">
        <v>12.8</v>
      </c>
      <c r="Q100" s="80">
        <v>74</v>
      </c>
      <c r="R100" s="80">
        <v>84.1</v>
      </c>
      <c r="S100" s="80">
        <v>87.2</v>
      </c>
      <c r="T100" s="263">
        <v>15646</v>
      </c>
      <c r="U100" s="269">
        <v>16994</v>
      </c>
      <c r="V100" s="269">
        <v>18183</v>
      </c>
      <c r="W100" s="377">
        <v>4073</v>
      </c>
      <c r="X100" s="262">
        <v>2695</v>
      </c>
      <c r="Y100" s="262">
        <v>2326</v>
      </c>
      <c r="Z100" s="267">
        <v>11572</v>
      </c>
      <c r="AA100" s="263">
        <v>14299</v>
      </c>
      <c r="AB100" s="405">
        <v>15856</v>
      </c>
      <c r="AC100" s="14">
        <v>0.7</v>
      </c>
      <c r="AD100" s="80">
        <v>0.8</v>
      </c>
      <c r="AE100" s="80">
        <v>0.9</v>
      </c>
      <c r="AF100" s="80">
        <v>0.2</v>
      </c>
      <c r="AG100" s="80">
        <v>0.1</v>
      </c>
      <c r="AH100" s="80">
        <v>0.1</v>
      </c>
      <c r="AI100" s="80">
        <v>0.5</v>
      </c>
      <c r="AJ100" s="80">
        <v>0.7</v>
      </c>
      <c r="AK100" s="80">
        <v>0.7</v>
      </c>
    </row>
    <row r="102" spans="1:53">
      <c r="A102" s="99" t="s">
        <v>293</v>
      </c>
    </row>
    <row r="103" spans="1:53">
      <c r="B103" s="367" t="s">
        <v>291</v>
      </c>
      <c r="C103" s="367"/>
      <c r="D103" s="367"/>
      <c r="E103" s="367"/>
      <c r="F103" s="367"/>
      <c r="G103" s="367"/>
      <c r="H103" s="271" t="s">
        <v>176</v>
      </c>
      <c r="I103" s="271"/>
      <c r="J103" s="271"/>
      <c r="K103" s="271"/>
      <c r="L103" s="271"/>
      <c r="M103" s="271"/>
      <c r="O103" s="271"/>
      <c r="P103" s="271"/>
      <c r="R103" s="271"/>
      <c r="S103" s="271"/>
      <c r="U103" s="367" t="s">
        <v>294</v>
      </c>
      <c r="V103" s="367"/>
      <c r="W103" s="367"/>
      <c r="X103" s="367"/>
      <c r="Y103" s="367"/>
      <c r="Z103" s="367"/>
      <c r="AA103" s="367"/>
      <c r="AC103" s="398"/>
      <c r="AD103" s="367" t="s">
        <v>295</v>
      </c>
      <c r="AE103" s="367"/>
      <c r="AF103" s="367"/>
      <c r="AG103" s="367"/>
      <c r="AH103" s="367"/>
      <c r="AI103" s="367"/>
      <c r="AJ103" s="367"/>
      <c r="AK103" s="367"/>
    </row>
    <row r="104" spans="1:53" ht="15.75" thickBot="1">
      <c r="B104" s="258" t="s">
        <v>23</v>
      </c>
      <c r="C104" s="258"/>
      <c r="E104" s="368" t="s">
        <v>290</v>
      </c>
      <c r="G104" s="368"/>
      <c r="H104" s="368" t="s">
        <v>313</v>
      </c>
      <c r="J104" s="368"/>
      <c r="K104" s="368" t="s">
        <v>23</v>
      </c>
      <c r="N104" s="368" t="s">
        <v>290</v>
      </c>
      <c r="Q104" s="368" t="s">
        <v>313</v>
      </c>
      <c r="S104" s="368"/>
      <c r="T104" s="258" t="s">
        <v>23</v>
      </c>
      <c r="U104" s="258"/>
      <c r="V104" s="258"/>
      <c r="W104" s="258" t="s">
        <v>290</v>
      </c>
      <c r="X104" s="258"/>
      <c r="Y104" s="258"/>
      <c r="Z104" s="258" t="s">
        <v>313</v>
      </c>
      <c r="AA104" s="258"/>
      <c r="AB104" s="258"/>
      <c r="AC104" s="258" t="s">
        <v>23</v>
      </c>
      <c r="AD104" s="258"/>
      <c r="AE104" s="258"/>
      <c r="AF104" s="258" t="s">
        <v>290</v>
      </c>
      <c r="AG104" s="258"/>
      <c r="AH104" s="258"/>
      <c r="AI104" s="258" t="s">
        <v>313</v>
      </c>
      <c r="AJ104" s="258"/>
      <c r="AK104" s="258"/>
      <c r="AX104" s="379">
        <v>2014</v>
      </c>
      <c r="AY104" s="380">
        <v>2015</v>
      </c>
      <c r="AZ104" s="381">
        <v>2014</v>
      </c>
      <c r="BA104" s="382">
        <v>2015</v>
      </c>
    </row>
    <row r="105" spans="1:53" s="130" customFormat="1" ht="15.75" thickBot="1">
      <c r="A105" s="93"/>
      <c r="B105" s="399">
        <v>2014</v>
      </c>
      <c r="C105" s="259">
        <v>2015</v>
      </c>
      <c r="D105" s="259">
        <v>2016</v>
      </c>
      <c r="E105" s="259">
        <v>2014</v>
      </c>
      <c r="F105" s="259">
        <v>2015</v>
      </c>
      <c r="G105" s="259">
        <v>2016</v>
      </c>
      <c r="H105" s="259">
        <v>2014</v>
      </c>
      <c r="I105" s="259">
        <v>2015</v>
      </c>
      <c r="J105" s="259">
        <v>2016</v>
      </c>
      <c r="K105" s="259">
        <v>2014</v>
      </c>
      <c r="L105" s="259">
        <v>2015</v>
      </c>
      <c r="M105" s="259">
        <v>2016</v>
      </c>
      <c r="N105" s="259">
        <v>2014</v>
      </c>
      <c r="O105" s="259">
        <v>2015</v>
      </c>
      <c r="P105" s="259">
        <v>2016</v>
      </c>
      <c r="Q105" s="259">
        <v>2014</v>
      </c>
      <c r="R105" s="259">
        <v>2015</v>
      </c>
      <c r="S105" s="259">
        <v>2016</v>
      </c>
      <c r="T105" s="399">
        <v>2014</v>
      </c>
      <c r="U105" s="259">
        <v>2015</v>
      </c>
      <c r="V105" s="259">
        <v>2016</v>
      </c>
      <c r="W105" s="259">
        <v>2014</v>
      </c>
      <c r="X105" s="259">
        <v>2015</v>
      </c>
      <c r="Y105" s="259">
        <v>2016</v>
      </c>
      <c r="Z105" s="259">
        <v>2014</v>
      </c>
      <c r="AA105" s="259">
        <v>2015</v>
      </c>
      <c r="AB105" s="259">
        <v>2016</v>
      </c>
      <c r="AC105" s="259">
        <v>2014</v>
      </c>
      <c r="AD105" s="259">
        <v>2015</v>
      </c>
      <c r="AE105" s="259">
        <v>2016</v>
      </c>
      <c r="AF105" s="75">
        <v>2014</v>
      </c>
      <c r="AG105" s="375">
        <v>2015</v>
      </c>
      <c r="AH105" s="75">
        <v>2016</v>
      </c>
      <c r="AI105" s="75">
        <v>2014</v>
      </c>
      <c r="AJ105" s="75">
        <v>2015</v>
      </c>
      <c r="AK105" s="14">
        <v>2016</v>
      </c>
      <c r="AM105" s="401"/>
      <c r="AW105" s="407" t="s">
        <v>98</v>
      </c>
      <c r="AX105" s="383">
        <v>2.8</v>
      </c>
      <c r="AY105" s="384">
        <v>2.4</v>
      </c>
      <c r="AZ105" s="385">
        <v>8.3000000000000007</v>
      </c>
      <c r="BA105" s="386">
        <v>10</v>
      </c>
    </row>
    <row r="106" spans="1:53">
      <c r="A106" s="10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260"/>
      <c r="W106" s="126"/>
      <c r="X106" s="126"/>
      <c r="Y106" s="260"/>
      <c r="Z106" s="126"/>
      <c r="AA106" s="126"/>
      <c r="AB106" s="403"/>
      <c r="AC106" s="126"/>
      <c r="AD106" s="126"/>
      <c r="AE106" s="260"/>
      <c r="AF106" s="126"/>
      <c r="AG106" s="373"/>
      <c r="AH106" s="260"/>
      <c r="AI106" s="126"/>
      <c r="AJ106" s="126"/>
      <c r="AK106" s="260"/>
      <c r="AW106" s="387" t="s">
        <v>16</v>
      </c>
      <c r="AX106" s="383">
        <v>2.7</v>
      </c>
      <c r="AY106" s="384">
        <v>2.5</v>
      </c>
      <c r="AZ106" s="385">
        <v>7.2</v>
      </c>
      <c r="BA106" s="386">
        <v>8.1</v>
      </c>
    </row>
    <row r="107" spans="1:53" ht="15.75" thickBot="1">
      <c r="A107" s="400" t="s">
        <v>19</v>
      </c>
      <c r="B107" s="75">
        <v>518.20000000000005</v>
      </c>
      <c r="C107" s="270">
        <v>575.20000000000005</v>
      </c>
      <c r="D107" s="72">
        <v>602</v>
      </c>
      <c r="E107" s="388">
        <v>131.80000000000001</v>
      </c>
      <c r="F107" s="270">
        <v>111.7</v>
      </c>
      <c r="G107" s="72">
        <v>111.2</v>
      </c>
      <c r="H107" s="75">
        <v>386.4</v>
      </c>
      <c r="I107" s="75">
        <v>463.5</v>
      </c>
      <c r="J107" s="72">
        <v>490.9</v>
      </c>
      <c r="K107" s="75">
        <v>100</v>
      </c>
      <c r="L107" s="75">
        <v>100</v>
      </c>
      <c r="M107" s="75">
        <v>100</v>
      </c>
      <c r="N107" s="75">
        <v>100</v>
      </c>
      <c r="O107" s="75">
        <v>100</v>
      </c>
      <c r="P107" s="75">
        <v>100</v>
      </c>
      <c r="Q107" s="75">
        <v>100</v>
      </c>
      <c r="R107" s="75">
        <v>100</v>
      </c>
      <c r="S107" s="75">
        <v>100</v>
      </c>
      <c r="T107" s="75">
        <v>5.9</v>
      </c>
      <c r="U107" s="75">
        <v>6</v>
      </c>
      <c r="V107" s="75">
        <v>5.9</v>
      </c>
      <c r="W107" s="75">
        <v>5.9</v>
      </c>
      <c r="X107" s="75">
        <v>6</v>
      </c>
      <c r="Y107" s="75">
        <v>5.9</v>
      </c>
      <c r="Z107" s="75">
        <v>5.9</v>
      </c>
      <c r="AA107" s="75">
        <v>6</v>
      </c>
      <c r="AB107" s="75">
        <v>5.9</v>
      </c>
      <c r="AC107" s="75">
        <v>11.1</v>
      </c>
      <c r="AD107" s="75">
        <v>12.4</v>
      </c>
      <c r="AE107" s="75">
        <v>13</v>
      </c>
      <c r="AF107" s="75">
        <v>2.8</v>
      </c>
      <c r="AG107" s="375">
        <v>2.4</v>
      </c>
      <c r="AH107" s="75">
        <v>2.4</v>
      </c>
      <c r="AI107" s="75">
        <v>8.3000000000000007</v>
      </c>
      <c r="AJ107" s="75">
        <v>10</v>
      </c>
      <c r="AK107" s="75">
        <v>10.6</v>
      </c>
      <c r="AW107" s="387" t="s">
        <v>301</v>
      </c>
      <c r="AX107" s="389">
        <v>2.2999999999999998</v>
      </c>
      <c r="AY107" s="390">
        <v>1.8</v>
      </c>
      <c r="AZ107" s="391">
        <v>6.1</v>
      </c>
      <c r="BA107" s="392">
        <v>7.1</v>
      </c>
    </row>
    <row r="108" spans="1:53">
      <c r="A108" s="106"/>
      <c r="B108" s="77"/>
      <c r="C108" s="77"/>
      <c r="D108" s="82"/>
      <c r="E108" s="77"/>
      <c r="F108" s="77"/>
      <c r="G108" s="82"/>
      <c r="H108" s="77"/>
      <c r="I108" s="77"/>
      <c r="J108" s="82"/>
      <c r="K108" s="77"/>
      <c r="L108" s="77"/>
      <c r="M108" s="82"/>
      <c r="N108" s="77"/>
      <c r="O108" s="77"/>
      <c r="P108" s="82"/>
      <c r="Q108" s="77"/>
      <c r="R108" s="77"/>
      <c r="S108" s="82"/>
      <c r="T108" s="77"/>
      <c r="U108" s="77"/>
      <c r="V108" s="77"/>
      <c r="W108" s="77"/>
      <c r="X108" s="77"/>
      <c r="Y108" s="77"/>
      <c r="Z108" s="77"/>
      <c r="AA108" s="77"/>
      <c r="AB108" s="404"/>
      <c r="AC108" s="77"/>
      <c r="AD108" s="77"/>
      <c r="AE108" s="77"/>
      <c r="AF108" s="77"/>
      <c r="AG108" s="376"/>
      <c r="AH108" s="77"/>
      <c r="AI108" s="77"/>
      <c r="AJ108" s="77"/>
      <c r="AK108" s="77"/>
      <c r="AW108" s="387" t="s">
        <v>308</v>
      </c>
      <c r="AX108" s="383">
        <v>2.7</v>
      </c>
      <c r="AY108" s="384">
        <v>2.4</v>
      </c>
      <c r="AZ108" s="385">
        <v>9.3000000000000007</v>
      </c>
      <c r="BA108" s="386">
        <v>10.7</v>
      </c>
    </row>
    <row r="109" spans="1:53" ht="14.25" customHeight="1" thickBot="1">
      <c r="A109" s="108" t="s">
        <v>17</v>
      </c>
      <c r="B109" s="80">
        <v>71</v>
      </c>
      <c r="C109" s="80">
        <v>77.599999999999994</v>
      </c>
      <c r="D109" s="80">
        <v>85</v>
      </c>
      <c r="E109" s="80">
        <v>20.2</v>
      </c>
      <c r="F109" s="80">
        <v>14.8</v>
      </c>
      <c r="G109" s="80">
        <v>15.4</v>
      </c>
      <c r="H109" s="80">
        <v>50.8</v>
      </c>
      <c r="I109" s="80">
        <v>62.8</v>
      </c>
      <c r="J109" s="80">
        <v>69.599999999999994</v>
      </c>
      <c r="K109" s="80">
        <v>13.7</v>
      </c>
      <c r="L109" s="80">
        <v>13.5</v>
      </c>
      <c r="M109" s="80">
        <v>14.1</v>
      </c>
      <c r="N109" s="80">
        <v>15.3</v>
      </c>
      <c r="O109" s="80">
        <v>13.3</v>
      </c>
      <c r="P109" s="80">
        <v>13.9</v>
      </c>
      <c r="Q109" s="80">
        <v>13.1</v>
      </c>
      <c r="R109" s="80">
        <v>13.6</v>
      </c>
      <c r="S109" s="80">
        <v>14.2</v>
      </c>
      <c r="T109" s="80">
        <v>5.4</v>
      </c>
      <c r="U109" s="80">
        <v>5.5</v>
      </c>
      <c r="V109" s="80">
        <v>5.5</v>
      </c>
      <c r="W109" s="80">
        <v>5.4</v>
      </c>
      <c r="X109" s="80">
        <v>5.6</v>
      </c>
      <c r="Y109" s="80">
        <v>5.5</v>
      </c>
      <c r="Z109" s="80">
        <v>5.4</v>
      </c>
      <c r="AA109" s="80">
        <v>5.5</v>
      </c>
      <c r="AB109" s="25">
        <v>5.5</v>
      </c>
      <c r="AC109" s="80">
        <v>8.5</v>
      </c>
      <c r="AD109" s="80">
        <v>9.1999999999999993</v>
      </c>
      <c r="AE109" s="80">
        <v>10.1</v>
      </c>
      <c r="AF109" s="80">
        <v>2.4</v>
      </c>
      <c r="AG109" s="378">
        <v>1.8</v>
      </c>
      <c r="AH109" s="80">
        <v>1.8</v>
      </c>
      <c r="AI109" s="80">
        <v>6.1</v>
      </c>
      <c r="AJ109" s="80">
        <v>7.5</v>
      </c>
      <c r="AK109" s="80">
        <v>8.3000000000000007</v>
      </c>
      <c r="AW109" s="393" t="s">
        <v>7</v>
      </c>
      <c r="AX109" s="394">
        <v>1.6</v>
      </c>
      <c r="AY109" s="395">
        <v>1.3</v>
      </c>
      <c r="AZ109" s="396">
        <v>3.6</v>
      </c>
      <c r="BA109" s="397">
        <v>4.4000000000000004</v>
      </c>
    </row>
    <row r="110" spans="1:53" ht="14.25" customHeight="1">
      <c r="A110" s="108" t="s">
        <v>16</v>
      </c>
      <c r="B110" s="80">
        <v>13.1</v>
      </c>
      <c r="C110" s="80">
        <v>14.1</v>
      </c>
      <c r="D110" s="80">
        <v>14.4</v>
      </c>
      <c r="E110" s="80">
        <v>3.5</v>
      </c>
      <c r="F110" s="80">
        <v>3.4</v>
      </c>
      <c r="G110" s="80">
        <v>3.6</v>
      </c>
      <c r="H110" s="80">
        <v>9.6</v>
      </c>
      <c r="I110" s="80">
        <v>10.8</v>
      </c>
      <c r="J110" s="80">
        <v>10.9</v>
      </c>
      <c r="K110" s="80">
        <v>2.5</v>
      </c>
      <c r="L110" s="80">
        <v>2.5</v>
      </c>
      <c r="M110" s="80">
        <v>2.4</v>
      </c>
      <c r="N110" s="80">
        <v>2.7</v>
      </c>
      <c r="O110" s="80">
        <v>3</v>
      </c>
      <c r="P110" s="80">
        <v>3.2</v>
      </c>
      <c r="Q110" s="80">
        <v>2.5</v>
      </c>
      <c r="R110" s="80">
        <v>2.2999999999999998</v>
      </c>
      <c r="S110" s="80">
        <v>2.2000000000000002</v>
      </c>
      <c r="T110" s="80">
        <v>5.5</v>
      </c>
      <c r="U110" s="80">
        <v>5.3</v>
      </c>
      <c r="V110" s="80">
        <v>5.0999999999999996</v>
      </c>
      <c r="W110" s="80">
        <v>5.5</v>
      </c>
      <c r="X110" s="80">
        <v>5.3</v>
      </c>
      <c r="Y110" s="80">
        <v>5.3</v>
      </c>
      <c r="Z110" s="80">
        <v>5.5</v>
      </c>
      <c r="AA110" s="80">
        <v>5.3</v>
      </c>
      <c r="AB110" s="25">
        <v>5.0999999999999996</v>
      </c>
      <c r="AC110" s="80">
        <v>9.8000000000000007</v>
      </c>
      <c r="AD110" s="80">
        <v>10.6</v>
      </c>
      <c r="AE110" s="80">
        <v>10.9</v>
      </c>
      <c r="AF110" s="80">
        <v>2.7</v>
      </c>
      <c r="AG110" s="378">
        <v>2.5</v>
      </c>
      <c r="AH110" s="80">
        <v>2.7</v>
      </c>
      <c r="AI110" s="80">
        <v>7.2</v>
      </c>
      <c r="AJ110" s="80">
        <v>8.1</v>
      </c>
      <c r="AK110" s="80">
        <v>8.1999999999999993</v>
      </c>
    </row>
    <row r="111" spans="1:53">
      <c r="A111" s="108" t="s">
        <v>301</v>
      </c>
      <c r="B111" s="80">
        <v>8.9</v>
      </c>
      <c r="C111" s="80">
        <v>9.4</v>
      </c>
      <c r="D111" s="80">
        <v>9.8000000000000007</v>
      </c>
      <c r="E111" s="80">
        <v>2.4</v>
      </c>
      <c r="F111" s="80">
        <v>1.9</v>
      </c>
      <c r="G111" s="80">
        <v>1.9</v>
      </c>
      <c r="H111" s="80">
        <v>6.5</v>
      </c>
      <c r="I111" s="80">
        <v>7.5</v>
      </c>
      <c r="J111" s="80">
        <v>7.9</v>
      </c>
      <c r="K111" s="80">
        <v>1.7</v>
      </c>
      <c r="L111" s="80">
        <v>1.6</v>
      </c>
      <c r="M111" s="80">
        <v>1.6</v>
      </c>
      <c r="N111" s="80">
        <v>1.8</v>
      </c>
      <c r="O111" s="80">
        <v>1.7</v>
      </c>
      <c r="P111" s="80">
        <v>1.7</v>
      </c>
      <c r="Q111" s="80">
        <v>1.7</v>
      </c>
      <c r="R111" s="80">
        <v>1.6</v>
      </c>
      <c r="S111" s="80">
        <v>1.6</v>
      </c>
      <c r="T111" s="80">
        <v>5.9</v>
      </c>
      <c r="U111" s="80">
        <v>6.1</v>
      </c>
      <c r="V111" s="80">
        <v>6</v>
      </c>
      <c r="W111" s="80">
        <v>6</v>
      </c>
      <c r="X111" s="80">
        <v>6.2</v>
      </c>
      <c r="Y111" s="80">
        <v>6.1</v>
      </c>
      <c r="Z111" s="80">
        <v>5.9</v>
      </c>
      <c r="AA111" s="80">
        <v>6</v>
      </c>
      <c r="AB111" s="25">
        <v>6</v>
      </c>
      <c r="AC111" s="80">
        <v>8.4</v>
      </c>
      <c r="AD111" s="80">
        <v>8.9</v>
      </c>
      <c r="AE111" s="80">
        <v>9.4</v>
      </c>
      <c r="AF111" s="80">
        <v>2.2999999999999998</v>
      </c>
      <c r="AG111" s="378">
        <v>1.8</v>
      </c>
      <c r="AH111" s="80">
        <v>1.8</v>
      </c>
      <c r="AI111" s="80">
        <v>6.1</v>
      </c>
      <c r="AJ111" s="80">
        <v>7.1</v>
      </c>
      <c r="AK111" s="80">
        <v>7.6</v>
      </c>
      <c r="AN111" s="71"/>
    </row>
    <row r="112" spans="1:53">
      <c r="A112" s="108" t="s">
        <v>308</v>
      </c>
      <c r="B112" s="80">
        <v>13.3</v>
      </c>
      <c r="C112" s="80">
        <v>14.7</v>
      </c>
      <c r="D112" s="80">
        <v>15.5</v>
      </c>
      <c r="E112" s="80">
        <v>3</v>
      </c>
      <c r="F112" s="80">
        <v>2.7</v>
      </c>
      <c r="G112" s="80">
        <v>2.2999999999999998</v>
      </c>
      <c r="H112" s="80">
        <v>10.3</v>
      </c>
      <c r="I112" s="80">
        <v>12</v>
      </c>
      <c r="J112" s="80">
        <v>13.2</v>
      </c>
      <c r="K112" s="80">
        <v>2.6</v>
      </c>
      <c r="L112" s="80">
        <v>2.6</v>
      </c>
      <c r="M112" s="80">
        <v>2.6</v>
      </c>
      <c r="N112" s="80">
        <v>2.2000000000000002</v>
      </c>
      <c r="O112" s="80">
        <v>2.4</v>
      </c>
      <c r="P112" s="80">
        <v>2.1</v>
      </c>
      <c r="Q112" s="80">
        <v>2.7</v>
      </c>
      <c r="R112" s="80">
        <v>2.6</v>
      </c>
      <c r="S112" s="80">
        <v>2.7</v>
      </c>
      <c r="T112" s="80">
        <v>5.8</v>
      </c>
      <c r="U112" s="80">
        <v>5.8</v>
      </c>
      <c r="V112" s="80">
        <v>5.7</v>
      </c>
      <c r="W112" s="80">
        <v>5.9</v>
      </c>
      <c r="X112" s="80">
        <v>5.9</v>
      </c>
      <c r="Y112" s="80">
        <v>5.7</v>
      </c>
      <c r="Z112" s="80">
        <v>5.8</v>
      </c>
      <c r="AA112" s="80">
        <v>5.8</v>
      </c>
      <c r="AB112" s="25">
        <v>5.7</v>
      </c>
      <c r="AC112" s="80">
        <v>11.9</v>
      </c>
      <c r="AD112" s="80">
        <v>13.1</v>
      </c>
      <c r="AE112" s="80">
        <v>13.7</v>
      </c>
      <c r="AF112" s="80">
        <v>2.7</v>
      </c>
      <c r="AG112" s="378">
        <v>2.4</v>
      </c>
      <c r="AH112" s="80">
        <v>2</v>
      </c>
      <c r="AI112" s="80">
        <v>9.3000000000000007</v>
      </c>
      <c r="AJ112" s="80">
        <v>10.7</v>
      </c>
      <c r="AK112" s="80">
        <v>11.6</v>
      </c>
      <c r="AN112" s="71"/>
    </row>
    <row r="113" spans="1:40">
      <c r="A113" s="108" t="s">
        <v>13</v>
      </c>
      <c r="B113" s="80">
        <v>20.6</v>
      </c>
      <c r="C113" s="80">
        <v>22.3</v>
      </c>
      <c r="D113" s="80">
        <v>24.6</v>
      </c>
      <c r="E113" s="80">
        <v>4.2</v>
      </c>
      <c r="F113" s="80">
        <v>3.4</v>
      </c>
      <c r="G113" s="80">
        <v>3.6</v>
      </c>
      <c r="H113" s="80">
        <v>16.399999999999999</v>
      </c>
      <c r="I113" s="80">
        <v>18.899999999999999</v>
      </c>
      <c r="J113" s="80">
        <v>21</v>
      </c>
      <c r="K113" s="80">
        <v>4</v>
      </c>
      <c r="L113" s="80">
        <v>3.9</v>
      </c>
      <c r="M113" s="80">
        <v>4.0999999999999996</v>
      </c>
      <c r="N113" s="80">
        <v>3.2</v>
      </c>
      <c r="O113" s="80">
        <v>3.1</v>
      </c>
      <c r="P113" s="80">
        <v>3.2</v>
      </c>
      <c r="Q113" s="80">
        <v>4.2</v>
      </c>
      <c r="R113" s="80">
        <v>4.0999999999999996</v>
      </c>
      <c r="S113" s="80">
        <v>4.3</v>
      </c>
      <c r="T113" s="80">
        <v>5.3</v>
      </c>
      <c r="U113" s="80">
        <v>5.4</v>
      </c>
      <c r="V113" s="80">
        <v>5.4</v>
      </c>
      <c r="W113" s="80">
        <v>5.4</v>
      </c>
      <c r="X113" s="80">
        <v>5.5</v>
      </c>
      <c r="Y113" s="80">
        <v>5.5</v>
      </c>
      <c r="Z113" s="80">
        <v>5.3</v>
      </c>
      <c r="AA113" s="80">
        <v>5.4</v>
      </c>
      <c r="AB113" s="25">
        <v>5.4</v>
      </c>
      <c r="AC113" s="80">
        <v>9.6999999999999993</v>
      </c>
      <c r="AD113" s="80">
        <v>10.5</v>
      </c>
      <c r="AE113" s="80">
        <v>11.5</v>
      </c>
      <c r="AF113" s="80">
        <v>2</v>
      </c>
      <c r="AG113" s="378">
        <v>1.6</v>
      </c>
      <c r="AH113" s="80">
        <v>1.7</v>
      </c>
      <c r="AI113" s="80">
        <v>7.7</v>
      </c>
      <c r="AJ113" s="80">
        <v>8.9</v>
      </c>
      <c r="AK113" s="80">
        <v>9.8000000000000007</v>
      </c>
      <c r="AN113" s="71"/>
    </row>
    <row r="114" spans="1:40">
      <c r="A114" s="108" t="s">
        <v>12</v>
      </c>
      <c r="B114" s="80">
        <v>5.7</v>
      </c>
      <c r="C114" s="80">
        <v>6.1</v>
      </c>
      <c r="D114" s="80">
        <v>6.6</v>
      </c>
      <c r="E114" s="80">
        <v>1.7</v>
      </c>
      <c r="F114" s="80">
        <v>1.3</v>
      </c>
      <c r="G114" s="80">
        <v>1.5</v>
      </c>
      <c r="H114" s="80">
        <v>4</v>
      </c>
      <c r="I114" s="80">
        <v>4.8</v>
      </c>
      <c r="J114" s="80">
        <v>5.2</v>
      </c>
      <c r="K114" s="80">
        <v>1.1000000000000001</v>
      </c>
      <c r="L114" s="80">
        <v>1.1000000000000001</v>
      </c>
      <c r="M114" s="80">
        <v>1.1000000000000001</v>
      </c>
      <c r="N114" s="80">
        <v>1.3</v>
      </c>
      <c r="O114" s="80">
        <v>1.1000000000000001</v>
      </c>
      <c r="P114" s="80">
        <v>1.3</v>
      </c>
      <c r="Q114" s="80">
        <v>1</v>
      </c>
      <c r="R114" s="80">
        <v>1</v>
      </c>
      <c r="S114" s="80">
        <v>1.1000000000000001</v>
      </c>
      <c r="T114" s="80">
        <v>5.5</v>
      </c>
      <c r="U114" s="80">
        <v>5.5</v>
      </c>
      <c r="V114" s="80">
        <v>5.4</v>
      </c>
      <c r="W114" s="80">
        <v>5.6</v>
      </c>
      <c r="X114" s="80">
        <v>5.5</v>
      </c>
      <c r="Y114" s="80">
        <v>5.3</v>
      </c>
      <c r="Z114" s="80">
        <v>5.5</v>
      </c>
      <c r="AA114" s="80">
        <v>5.5</v>
      </c>
      <c r="AB114" s="25">
        <v>5.5</v>
      </c>
      <c r="AC114" s="80">
        <v>9.8000000000000007</v>
      </c>
      <c r="AD114" s="80">
        <v>10.4</v>
      </c>
      <c r="AE114" s="80">
        <v>11.4</v>
      </c>
      <c r="AF114" s="80">
        <v>2.9</v>
      </c>
      <c r="AG114" s="378">
        <v>2.2000000000000002</v>
      </c>
      <c r="AH114" s="80">
        <v>2.5</v>
      </c>
      <c r="AI114" s="80">
        <v>6.8</v>
      </c>
      <c r="AJ114" s="80">
        <v>8.1999999999999993</v>
      </c>
      <c r="AK114" s="80">
        <v>8.9</v>
      </c>
      <c r="AN114" s="71"/>
    </row>
    <row r="115" spans="1:40" ht="30">
      <c r="A115" s="108" t="s">
        <v>11</v>
      </c>
      <c r="B115" s="80">
        <v>20.6</v>
      </c>
      <c r="C115" s="80">
        <v>22.9</v>
      </c>
      <c r="D115" s="80">
        <v>24.4</v>
      </c>
      <c r="E115" s="80">
        <v>6.3</v>
      </c>
      <c r="F115" s="80">
        <v>5.5</v>
      </c>
      <c r="G115" s="80">
        <v>6.1</v>
      </c>
      <c r="H115" s="80">
        <v>14.3</v>
      </c>
      <c r="I115" s="80">
        <v>17.399999999999999</v>
      </c>
      <c r="J115" s="80">
        <v>18.3</v>
      </c>
      <c r="K115" s="80">
        <v>4</v>
      </c>
      <c r="L115" s="80">
        <v>4</v>
      </c>
      <c r="M115" s="80">
        <v>4.0999999999999996</v>
      </c>
      <c r="N115" s="80">
        <v>4.8</v>
      </c>
      <c r="O115" s="80">
        <v>4.9000000000000004</v>
      </c>
      <c r="P115" s="80">
        <v>5.5</v>
      </c>
      <c r="Q115" s="80">
        <v>3.7</v>
      </c>
      <c r="R115" s="80">
        <v>3.8</v>
      </c>
      <c r="S115" s="80">
        <v>3.7</v>
      </c>
      <c r="T115" s="80">
        <v>5.5</v>
      </c>
      <c r="U115" s="80">
        <v>5.6</v>
      </c>
      <c r="V115" s="80">
        <v>5.6</v>
      </c>
      <c r="W115" s="80">
        <v>5.5</v>
      </c>
      <c r="X115" s="80">
        <v>5.7</v>
      </c>
      <c r="Y115" s="80">
        <v>5.6</v>
      </c>
      <c r="Z115" s="80">
        <v>5.5</v>
      </c>
      <c r="AA115" s="80">
        <v>5.6</v>
      </c>
      <c r="AB115" s="25">
        <v>5.6</v>
      </c>
      <c r="AC115" s="80">
        <v>8.3000000000000007</v>
      </c>
      <c r="AD115" s="80">
        <v>9.3000000000000007</v>
      </c>
      <c r="AE115" s="80">
        <v>9.9</v>
      </c>
      <c r="AF115" s="80">
        <v>2.5</v>
      </c>
      <c r="AG115" s="378">
        <v>2.2000000000000002</v>
      </c>
      <c r="AH115" s="80">
        <v>2.5</v>
      </c>
      <c r="AI115" s="80">
        <v>5.7</v>
      </c>
      <c r="AJ115" s="80">
        <v>7</v>
      </c>
      <c r="AK115" s="80">
        <v>7.4</v>
      </c>
      <c r="AN115" s="71"/>
    </row>
    <row r="116" spans="1:40" ht="30">
      <c r="A116" s="108" t="s">
        <v>10</v>
      </c>
      <c r="B116" s="80">
        <v>13.8</v>
      </c>
      <c r="C116" s="80">
        <v>15.5</v>
      </c>
      <c r="D116" s="80">
        <v>16.399999999999999</v>
      </c>
      <c r="E116" s="80">
        <v>4</v>
      </c>
      <c r="F116" s="80">
        <v>3.5</v>
      </c>
      <c r="G116" s="80">
        <v>3.8</v>
      </c>
      <c r="H116" s="80">
        <v>9.8000000000000007</v>
      </c>
      <c r="I116" s="80">
        <v>12</v>
      </c>
      <c r="J116" s="80">
        <v>12.5</v>
      </c>
      <c r="K116" s="80">
        <v>2.7</v>
      </c>
      <c r="L116" s="80">
        <v>2.7</v>
      </c>
      <c r="M116" s="80">
        <v>2.7</v>
      </c>
      <c r="N116" s="80">
        <v>3</v>
      </c>
      <c r="O116" s="80">
        <v>3.1</v>
      </c>
      <c r="P116" s="80">
        <v>3.5</v>
      </c>
      <c r="Q116" s="80">
        <v>2.5</v>
      </c>
      <c r="R116" s="80">
        <v>2.6</v>
      </c>
      <c r="S116" s="80">
        <v>2.6</v>
      </c>
      <c r="T116" s="80">
        <v>5.5</v>
      </c>
      <c r="U116" s="80">
        <v>5.6</v>
      </c>
      <c r="V116" s="80">
        <v>5.5</v>
      </c>
      <c r="W116" s="80">
        <v>5.5</v>
      </c>
      <c r="X116" s="80">
        <v>5.6</v>
      </c>
      <c r="Y116" s="80">
        <v>5.6</v>
      </c>
      <c r="Z116" s="80">
        <v>5.5</v>
      </c>
      <c r="AA116" s="80">
        <v>5.6</v>
      </c>
      <c r="AB116" s="25">
        <v>5.5</v>
      </c>
      <c r="AC116" s="80">
        <v>6.6</v>
      </c>
      <c r="AD116" s="80">
        <v>7.5</v>
      </c>
      <c r="AE116" s="80">
        <v>8</v>
      </c>
      <c r="AF116" s="80">
        <v>1.9</v>
      </c>
      <c r="AG116" s="378">
        <v>1.7</v>
      </c>
      <c r="AH116" s="80">
        <v>1.9</v>
      </c>
      <c r="AI116" s="80">
        <v>4.7</v>
      </c>
      <c r="AJ116" s="80">
        <v>5.8</v>
      </c>
      <c r="AK116" s="80">
        <v>6.1</v>
      </c>
      <c r="AN116" s="71"/>
    </row>
    <row r="117" spans="1:40">
      <c r="A117" s="108" t="s">
        <v>9</v>
      </c>
      <c r="B117" s="80">
        <v>105.4</v>
      </c>
      <c r="C117" s="264">
        <v>119.5</v>
      </c>
      <c r="D117" s="264">
        <v>121.4</v>
      </c>
      <c r="E117" s="80">
        <v>23</v>
      </c>
      <c r="F117" s="80">
        <v>22.2</v>
      </c>
      <c r="G117" s="80">
        <v>19.7</v>
      </c>
      <c r="H117" s="80">
        <v>82.4</v>
      </c>
      <c r="I117" s="80">
        <v>97.4</v>
      </c>
      <c r="J117" s="80">
        <v>101.7</v>
      </c>
      <c r="K117" s="80">
        <v>20.3</v>
      </c>
      <c r="L117" s="80">
        <v>20.8</v>
      </c>
      <c r="M117" s="80">
        <v>20.2</v>
      </c>
      <c r="N117" s="80">
        <v>17.5</v>
      </c>
      <c r="O117" s="80">
        <v>19.8</v>
      </c>
      <c r="P117" s="80">
        <v>17.7</v>
      </c>
      <c r="Q117" s="80">
        <v>21.3</v>
      </c>
      <c r="R117" s="80">
        <v>21</v>
      </c>
      <c r="S117" s="80">
        <v>20.7</v>
      </c>
      <c r="T117" s="80">
        <v>6.3</v>
      </c>
      <c r="U117" s="80">
        <v>6.4</v>
      </c>
      <c r="V117" s="80">
        <v>6.3</v>
      </c>
      <c r="W117" s="80">
        <v>6.3</v>
      </c>
      <c r="X117" s="80">
        <v>6.5</v>
      </c>
      <c r="Y117" s="80">
        <v>6.3</v>
      </c>
      <c r="Z117" s="80">
        <v>6.3</v>
      </c>
      <c r="AA117" s="80">
        <v>6.4</v>
      </c>
      <c r="AB117" s="25">
        <v>6.3</v>
      </c>
      <c r="AC117" s="80">
        <v>14.2</v>
      </c>
      <c r="AD117" s="80">
        <v>16.2</v>
      </c>
      <c r="AE117" s="80">
        <v>16.399999999999999</v>
      </c>
      <c r="AF117" s="80">
        <v>3.1</v>
      </c>
      <c r="AG117" s="378">
        <v>3</v>
      </c>
      <c r="AH117" s="80">
        <v>2.7</v>
      </c>
      <c r="AI117" s="80">
        <v>11.1</v>
      </c>
      <c r="AJ117" s="80">
        <v>13.2</v>
      </c>
      <c r="AK117" s="80">
        <v>13.7</v>
      </c>
      <c r="AN117" s="71"/>
    </row>
    <row r="118" spans="1:40" ht="30">
      <c r="A118" s="108" t="s">
        <v>8</v>
      </c>
      <c r="B118" s="80">
        <v>53.3</v>
      </c>
      <c r="C118" s="80">
        <v>62.6</v>
      </c>
      <c r="D118" s="80">
        <v>65</v>
      </c>
      <c r="E118" s="80">
        <v>13.1</v>
      </c>
      <c r="F118" s="80">
        <v>12.1</v>
      </c>
      <c r="G118" s="80">
        <v>12.1</v>
      </c>
      <c r="H118" s="80">
        <v>40.200000000000003</v>
      </c>
      <c r="I118" s="80">
        <v>50.5</v>
      </c>
      <c r="J118" s="80">
        <v>52.9</v>
      </c>
      <c r="K118" s="80">
        <v>10.3</v>
      </c>
      <c r="L118" s="80">
        <v>10.9</v>
      </c>
      <c r="M118" s="80">
        <v>10.8</v>
      </c>
      <c r="N118" s="80">
        <v>9.9</v>
      </c>
      <c r="O118" s="80">
        <v>10.8</v>
      </c>
      <c r="P118" s="80">
        <v>10.9</v>
      </c>
      <c r="Q118" s="80">
        <v>10.4</v>
      </c>
      <c r="R118" s="80">
        <v>10.9</v>
      </c>
      <c r="S118" s="80">
        <v>10.8</v>
      </c>
      <c r="T118" s="80">
        <v>5.7</v>
      </c>
      <c r="U118" s="80">
        <v>5.8</v>
      </c>
      <c r="V118" s="80">
        <v>5.7</v>
      </c>
      <c r="W118" s="80">
        <v>5.7</v>
      </c>
      <c r="X118" s="80">
        <v>5.9</v>
      </c>
      <c r="Y118" s="80">
        <v>5.7</v>
      </c>
      <c r="Z118" s="80">
        <v>5.6</v>
      </c>
      <c r="AA118" s="80">
        <v>5.8</v>
      </c>
      <c r="AB118" s="25">
        <v>5.8</v>
      </c>
      <c r="AC118" s="80">
        <v>10.8</v>
      </c>
      <c r="AD118" s="80">
        <v>12.7</v>
      </c>
      <c r="AE118" s="80">
        <v>13.2</v>
      </c>
      <c r="AF118" s="80">
        <v>2.6</v>
      </c>
      <c r="AG118" s="378">
        <v>2.4</v>
      </c>
      <c r="AH118" s="80">
        <v>2.5</v>
      </c>
      <c r="AI118" s="80">
        <v>8.1</v>
      </c>
      <c r="AJ118" s="80">
        <v>10.199999999999999</v>
      </c>
      <c r="AK118" s="80">
        <v>10.7</v>
      </c>
      <c r="AN118" s="71"/>
    </row>
    <row r="119" spans="1:40">
      <c r="A119" s="108" t="s">
        <v>7</v>
      </c>
      <c r="B119" s="80">
        <v>5.6</v>
      </c>
      <c r="C119" s="80">
        <v>6.1</v>
      </c>
      <c r="D119" s="80">
        <v>6.6</v>
      </c>
      <c r="E119" s="80">
        <v>1.7</v>
      </c>
      <c r="F119" s="80">
        <v>1.4</v>
      </c>
      <c r="G119" s="80">
        <v>1.6</v>
      </c>
      <c r="H119" s="80">
        <v>3.9</v>
      </c>
      <c r="I119" s="80">
        <v>4.8</v>
      </c>
      <c r="J119" s="80">
        <v>5.0999999999999996</v>
      </c>
      <c r="K119" s="80">
        <v>1.1000000000000001</v>
      </c>
      <c r="L119" s="80">
        <v>1.1000000000000001</v>
      </c>
      <c r="M119" s="80">
        <v>1.1000000000000001</v>
      </c>
      <c r="N119" s="80">
        <v>1.3</v>
      </c>
      <c r="O119" s="80">
        <v>1.2</v>
      </c>
      <c r="P119" s="80">
        <v>1.4</v>
      </c>
      <c r="Q119" s="80">
        <v>1</v>
      </c>
      <c r="R119" s="80">
        <v>1</v>
      </c>
      <c r="S119" s="80">
        <v>1</v>
      </c>
      <c r="T119" s="80">
        <v>5.4</v>
      </c>
      <c r="U119" s="80">
        <v>5.3</v>
      </c>
      <c r="V119" s="80">
        <v>5.3</v>
      </c>
      <c r="W119" s="80">
        <v>5.3</v>
      </c>
      <c r="X119" s="80">
        <v>5.3</v>
      </c>
      <c r="Y119" s="80">
        <v>5.3</v>
      </c>
      <c r="Z119" s="80">
        <v>5.4</v>
      </c>
      <c r="AA119" s="80">
        <v>5.3</v>
      </c>
      <c r="AB119" s="25">
        <v>5.3</v>
      </c>
      <c r="AC119" s="80">
        <v>5.0999999999999996</v>
      </c>
      <c r="AD119" s="80">
        <v>5.6</v>
      </c>
      <c r="AE119" s="80">
        <v>6.1</v>
      </c>
      <c r="AF119" s="80">
        <v>1.6</v>
      </c>
      <c r="AG119" s="378">
        <v>1.3</v>
      </c>
      <c r="AH119" s="80">
        <v>1.4</v>
      </c>
      <c r="AI119" s="80">
        <v>3.6</v>
      </c>
      <c r="AJ119" s="80">
        <v>4.4000000000000004</v>
      </c>
      <c r="AK119" s="80">
        <v>4.7</v>
      </c>
      <c r="AN119" s="71"/>
    </row>
    <row r="120" spans="1:40">
      <c r="A120" s="108" t="s">
        <v>6</v>
      </c>
      <c r="B120" s="80">
        <v>21.3</v>
      </c>
      <c r="C120" s="80">
        <v>23.8</v>
      </c>
      <c r="D120" s="80">
        <v>24.3</v>
      </c>
      <c r="E120" s="80">
        <v>5.6</v>
      </c>
      <c r="F120" s="80">
        <v>5</v>
      </c>
      <c r="G120" s="80">
        <v>4.5999999999999996</v>
      </c>
      <c r="H120" s="80">
        <v>15.7</v>
      </c>
      <c r="I120" s="80">
        <v>18.899999999999999</v>
      </c>
      <c r="J120" s="80">
        <v>19.7</v>
      </c>
      <c r="K120" s="80">
        <v>4.0999999999999996</v>
      </c>
      <c r="L120" s="80">
        <v>4.0999999999999996</v>
      </c>
      <c r="M120" s="80">
        <v>4</v>
      </c>
      <c r="N120" s="80">
        <v>4.3</v>
      </c>
      <c r="O120" s="80">
        <v>4.4000000000000004</v>
      </c>
      <c r="P120" s="80">
        <v>4.0999999999999996</v>
      </c>
      <c r="Q120" s="80">
        <v>4.0999999999999996</v>
      </c>
      <c r="R120" s="80">
        <v>4.0999999999999996</v>
      </c>
      <c r="S120" s="80">
        <v>4</v>
      </c>
      <c r="T120" s="80">
        <v>5.9</v>
      </c>
      <c r="U120" s="80">
        <v>5.9</v>
      </c>
      <c r="V120" s="80">
        <v>5.8</v>
      </c>
      <c r="W120" s="80">
        <v>5.9</v>
      </c>
      <c r="X120" s="80">
        <v>5.9</v>
      </c>
      <c r="Y120" s="80">
        <v>5.9</v>
      </c>
      <c r="Z120" s="80">
        <v>5.9</v>
      </c>
      <c r="AA120" s="80">
        <v>5.9</v>
      </c>
      <c r="AB120" s="25">
        <v>5.8</v>
      </c>
      <c r="AC120" s="80">
        <v>7.7</v>
      </c>
      <c r="AD120" s="80">
        <v>8.6999999999999993</v>
      </c>
      <c r="AE120" s="80">
        <v>8.9</v>
      </c>
      <c r="AF120" s="80">
        <v>2</v>
      </c>
      <c r="AG120" s="378">
        <v>1.8</v>
      </c>
      <c r="AH120" s="80">
        <v>1.7</v>
      </c>
      <c r="AI120" s="80">
        <v>5.7</v>
      </c>
      <c r="AJ120" s="80">
        <v>6.9</v>
      </c>
      <c r="AK120" s="80">
        <v>7.2</v>
      </c>
      <c r="AN120" s="71"/>
    </row>
    <row r="121" spans="1:40" ht="45">
      <c r="A121" s="108" t="s">
        <v>5</v>
      </c>
      <c r="B121" s="80">
        <v>112.3</v>
      </c>
      <c r="C121" s="264">
        <v>124.4</v>
      </c>
      <c r="D121" s="264">
        <v>128.69999999999999</v>
      </c>
      <c r="E121" s="80">
        <v>26.8</v>
      </c>
      <c r="F121" s="80">
        <v>22.6</v>
      </c>
      <c r="G121" s="80">
        <v>22.8</v>
      </c>
      <c r="H121" s="80">
        <v>85.5</v>
      </c>
      <c r="I121" s="80">
        <v>101.7</v>
      </c>
      <c r="J121" s="80">
        <v>105.9</v>
      </c>
      <c r="K121" s="80">
        <v>21.7</v>
      </c>
      <c r="L121" s="80">
        <v>21.6</v>
      </c>
      <c r="M121" s="80">
        <v>21.4</v>
      </c>
      <c r="N121" s="80">
        <v>20.3</v>
      </c>
      <c r="O121" s="80">
        <v>20.3</v>
      </c>
      <c r="P121" s="80">
        <v>20.5</v>
      </c>
      <c r="Q121" s="80">
        <v>22.1</v>
      </c>
      <c r="R121" s="80">
        <v>21.9</v>
      </c>
      <c r="S121" s="80">
        <v>21.6</v>
      </c>
      <c r="T121" s="80">
        <v>6.5</v>
      </c>
      <c r="U121" s="80">
        <v>6.6</v>
      </c>
      <c r="V121" s="80">
        <v>6.5</v>
      </c>
      <c r="W121" s="80">
        <v>6.4</v>
      </c>
      <c r="X121" s="80">
        <v>6.6</v>
      </c>
      <c r="Y121" s="80">
        <v>6.5</v>
      </c>
      <c r="Z121" s="80">
        <v>6.5</v>
      </c>
      <c r="AA121" s="80">
        <v>6.6</v>
      </c>
      <c r="AB121" s="25">
        <v>6.5</v>
      </c>
      <c r="AC121" s="80">
        <v>17.600000000000001</v>
      </c>
      <c r="AD121" s="80">
        <v>19.5</v>
      </c>
      <c r="AE121" s="80">
        <v>20</v>
      </c>
      <c r="AF121" s="80">
        <v>4.2</v>
      </c>
      <c r="AG121" s="378">
        <v>3.5</v>
      </c>
      <c r="AH121" s="80">
        <v>3.5</v>
      </c>
      <c r="AI121" s="80">
        <v>13.4</v>
      </c>
      <c r="AJ121" s="80">
        <v>15.9</v>
      </c>
      <c r="AK121" s="80">
        <v>16.5</v>
      </c>
      <c r="AN121" s="71"/>
    </row>
    <row r="122" spans="1:40" ht="30">
      <c r="A122" s="108" t="s">
        <v>4</v>
      </c>
      <c r="B122" s="80">
        <v>13.9</v>
      </c>
      <c r="C122" s="80">
        <v>16.3</v>
      </c>
      <c r="D122" s="80">
        <v>17.399999999999999</v>
      </c>
      <c r="E122" s="80">
        <v>3.5</v>
      </c>
      <c r="F122" s="80">
        <v>3</v>
      </c>
      <c r="G122" s="80">
        <v>3</v>
      </c>
      <c r="H122" s="80">
        <v>10.4</v>
      </c>
      <c r="I122" s="80">
        <v>13.3</v>
      </c>
      <c r="J122" s="80">
        <v>14.4</v>
      </c>
      <c r="K122" s="80">
        <v>2.7</v>
      </c>
      <c r="L122" s="80">
        <v>2.8</v>
      </c>
      <c r="M122" s="80">
        <v>2.9</v>
      </c>
      <c r="N122" s="80">
        <v>2.6</v>
      </c>
      <c r="O122" s="80">
        <v>2.6</v>
      </c>
      <c r="P122" s="80">
        <v>2.7</v>
      </c>
      <c r="Q122" s="80">
        <v>2.7</v>
      </c>
      <c r="R122" s="80">
        <v>2.9</v>
      </c>
      <c r="S122" s="80">
        <v>2.9</v>
      </c>
      <c r="T122" s="80">
        <v>5.7</v>
      </c>
      <c r="U122" s="80">
        <v>5.6</v>
      </c>
      <c r="V122" s="80">
        <v>5.6</v>
      </c>
      <c r="W122" s="80">
        <v>5.7</v>
      </c>
      <c r="X122" s="80">
        <v>5.8</v>
      </c>
      <c r="Y122" s="80">
        <v>5.7</v>
      </c>
      <c r="Z122" s="80">
        <v>5.7</v>
      </c>
      <c r="AA122" s="80">
        <v>5.6</v>
      </c>
      <c r="AB122" s="25">
        <v>5.6</v>
      </c>
      <c r="AC122" s="80">
        <v>9.5</v>
      </c>
      <c r="AD122" s="80">
        <v>11.1</v>
      </c>
      <c r="AE122" s="80">
        <v>11.9</v>
      </c>
      <c r="AF122" s="80">
        <v>2.4</v>
      </c>
      <c r="AG122" s="378">
        <v>2</v>
      </c>
      <c r="AH122" s="80">
        <v>2.1</v>
      </c>
      <c r="AI122" s="80">
        <v>7.1</v>
      </c>
      <c r="AJ122" s="80">
        <v>9.1</v>
      </c>
      <c r="AK122" s="80">
        <v>9.8000000000000007</v>
      </c>
      <c r="AN122" s="71"/>
    </row>
    <row r="123" spans="1:40" ht="30">
      <c r="A123" s="108" t="s">
        <v>64</v>
      </c>
      <c r="B123" s="80">
        <v>7.9</v>
      </c>
      <c r="C123" s="80">
        <v>8.1</v>
      </c>
      <c r="D123" s="80">
        <v>8.5</v>
      </c>
      <c r="E123" s="80">
        <v>2.6</v>
      </c>
      <c r="F123" s="80">
        <v>2</v>
      </c>
      <c r="G123" s="80">
        <v>1.9</v>
      </c>
      <c r="H123" s="80">
        <v>5.3</v>
      </c>
      <c r="I123" s="80">
        <v>6.1</v>
      </c>
      <c r="J123" s="80">
        <v>6.5</v>
      </c>
      <c r="K123" s="80">
        <v>1.5</v>
      </c>
      <c r="L123" s="80">
        <v>1.4</v>
      </c>
      <c r="M123" s="80">
        <v>1.4</v>
      </c>
      <c r="N123" s="80">
        <v>2</v>
      </c>
      <c r="O123" s="80">
        <v>1.8</v>
      </c>
      <c r="P123" s="80">
        <v>1.7</v>
      </c>
      <c r="Q123" s="80">
        <v>1.4</v>
      </c>
      <c r="R123" s="80">
        <v>1.3</v>
      </c>
      <c r="S123" s="80">
        <v>1.3</v>
      </c>
      <c r="T123" s="80">
        <v>5.6</v>
      </c>
      <c r="U123" s="80">
        <v>5.6</v>
      </c>
      <c r="V123" s="80">
        <v>5.5</v>
      </c>
      <c r="W123" s="80">
        <v>5.7</v>
      </c>
      <c r="X123" s="80">
        <v>5.6</v>
      </c>
      <c r="Y123" s="80">
        <v>5.6</v>
      </c>
      <c r="Z123" s="80">
        <v>5.5</v>
      </c>
      <c r="AA123" s="80">
        <v>5.5</v>
      </c>
      <c r="AB123" s="25">
        <v>5.5</v>
      </c>
      <c r="AC123" s="80">
        <v>12.5</v>
      </c>
      <c r="AD123" s="80">
        <v>12.8</v>
      </c>
      <c r="AE123" s="80">
        <v>13.3</v>
      </c>
      <c r="AF123" s="80">
        <v>4.0999999999999996</v>
      </c>
      <c r="AG123" s="378">
        <v>3.2</v>
      </c>
      <c r="AH123" s="80">
        <v>3</v>
      </c>
      <c r="AI123" s="80">
        <v>8.4</v>
      </c>
      <c r="AJ123" s="80">
        <v>9.6</v>
      </c>
      <c r="AK123" s="80">
        <v>10.3</v>
      </c>
      <c r="AN123" s="71"/>
    </row>
    <row r="124" spans="1:40">
      <c r="A124" s="108" t="s">
        <v>2</v>
      </c>
      <c r="B124" s="80">
        <v>27.4</v>
      </c>
      <c r="C124" s="80">
        <v>27.5</v>
      </c>
      <c r="D124" s="80">
        <v>29</v>
      </c>
      <c r="E124" s="80">
        <v>8.8000000000000007</v>
      </c>
      <c r="F124" s="80">
        <v>6.2</v>
      </c>
      <c r="G124" s="80">
        <v>6.3</v>
      </c>
      <c r="H124" s="80">
        <v>18.600000000000001</v>
      </c>
      <c r="I124" s="80">
        <v>21.3</v>
      </c>
      <c r="J124" s="80">
        <v>22.7</v>
      </c>
      <c r="K124" s="80">
        <v>5.3</v>
      </c>
      <c r="L124" s="80">
        <v>4.8</v>
      </c>
      <c r="M124" s="80">
        <v>4.8</v>
      </c>
      <c r="N124" s="80">
        <v>6.7</v>
      </c>
      <c r="O124" s="80">
        <v>5.5</v>
      </c>
      <c r="P124" s="80">
        <v>5.7</v>
      </c>
      <c r="Q124" s="80">
        <v>4.8</v>
      </c>
      <c r="R124" s="80">
        <v>4.5999999999999996</v>
      </c>
      <c r="S124" s="80">
        <v>4.5999999999999996</v>
      </c>
      <c r="T124" s="80">
        <v>5.9</v>
      </c>
      <c r="U124" s="80">
        <v>5.9</v>
      </c>
      <c r="V124" s="80">
        <v>5.9</v>
      </c>
      <c r="W124" s="80">
        <v>5.8</v>
      </c>
      <c r="X124" s="80">
        <v>5.9</v>
      </c>
      <c r="Y124" s="80">
        <v>5.9</v>
      </c>
      <c r="Z124" s="80">
        <v>5.9</v>
      </c>
      <c r="AA124" s="80">
        <v>5.9</v>
      </c>
      <c r="AB124" s="25">
        <v>5.9</v>
      </c>
      <c r="AC124" s="80">
        <v>12.7</v>
      </c>
      <c r="AD124" s="80">
        <v>12.7</v>
      </c>
      <c r="AE124" s="80">
        <v>13.4</v>
      </c>
      <c r="AF124" s="80">
        <v>4.0999999999999996</v>
      </c>
      <c r="AG124" s="378">
        <v>2.8</v>
      </c>
      <c r="AH124" s="80">
        <v>2.9</v>
      </c>
      <c r="AI124" s="80">
        <v>8.6</v>
      </c>
      <c r="AJ124" s="80">
        <v>9.8000000000000007</v>
      </c>
      <c r="AK124" s="80">
        <v>10.5</v>
      </c>
      <c r="AN124" s="71"/>
    </row>
    <row r="125" spans="1:40">
      <c r="A125" s="108" t="s">
        <v>1</v>
      </c>
      <c r="B125" s="80">
        <v>3.4</v>
      </c>
      <c r="C125" s="80">
        <v>3.5</v>
      </c>
      <c r="D125" s="80">
        <v>3.7</v>
      </c>
      <c r="E125" s="80">
        <v>1.1000000000000001</v>
      </c>
      <c r="F125" s="80">
        <v>0.9</v>
      </c>
      <c r="G125" s="80">
        <v>0.9</v>
      </c>
      <c r="H125" s="80">
        <v>2.2000000000000002</v>
      </c>
      <c r="I125" s="80">
        <v>2.6</v>
      </c>
      <c r="J125" s="80">
        <v>2.7</v>
      </c>
      <c r="K125" s="80">
        <v>0.6</v>
      </c>
      <c r="L125" s="80">
        <v>0.6</v>
      </c>
      <c r="M125" s="80">
        <v>0.6</v>
      </c>
      <c r="N125" s="80">
        <v>0.8</v>
      </c>
      <c r="O125" s="80">
        <v>0.8</v>
      </c>
      <c r="P125" s="80">
        <v>0.8</v>
      </c>
      <c r="Q125" s="80">
        <v>0.6</v>
      </c>
      <c r="R125" s="80">
        <v>0.6</v>
      </c>
      <c r="S125" s="80">
        <v>0.6</v>
      </c>
      <c r="T125" s="80">
        <v>5.5</v>
      </c>
      <c r="U125" s="80">
        <v>5.4</v>
      </c>
      <c r="V125" s="80">
        <v>5.2</v>
      </c>
      <c r="W125" s="80">
        <v>5.5</v>
      </c>
      <c r="X125" s="80">
        <v>5.5</v>
      </c>
      <c r="Y125" s="80">
        <v>5.3</v>
      </c>
      <c r="Z125" s="80">
        <v>5.5</v>
      </c>
      <c r="AA125" s="80">
        <v>5.4</v>
      </c>
      <c r="AB125" s="25">
        <v>5.0999999999999996</v>
      </c>
      <c r="AC125" s="80">
        <v>10.7</v>
      </c>
      <c r="AD125" s="80">
        <v>11.1</v>
      </c>
      <c r="AE125" s="80">
        <v>11.7</v>
      </c>
      <c r="AF125" s="80">
        <v>3.5</v>
      </c>
      <c r="AG125" s="378">
        <v>2.9</v>
      </c>
      <c r="AH125" s="80">
        <v>2.9</v>
      </c>
      <c r="AI125" s="80">
        <v>7.1</v>
      </c>
      <c r="AJ125" s="80">
        <v>8.3000000000000007</v>
      </c>
      <c r="AK125" s="80">
        <v>8.8000000000000007</v>
      </c>
      <c r="AN125" s="71"/>
    </row>
    <row r="126" spans="1:40" ht="30">
      <c r="A126" s="108" t="s">
        <v>0</v>
      </c>
      <c r="B126" s="80">
        <v>0.7</v>
      </c>
      <c r="C126" s="80">
        <v>0.7</v>
      </c>
      <c r="D126" s="80">
        <v>0.8</v>
      </c>
      <c r="E126" s="80">
        <v>0.2</v>
      </c>
      <c r="F126" s="80">
        <v>0.1</v>
      </c>
      <c r="G126" s="80">
        <v>0.1</v>
      </c>
      <c r="H126" s="80">
        <v>0.5</v>
      </c>
      <c r="I126" s="80">
        <v>0.6</v>
      </c>
      <c r="J126" s="80">
        <v>0.7</v>
      </c>
      <c r="K126" s="80">
        <v>0.1</v>
      </c>
      <c r="L126" s="80">
        <v>0.1</v>
      </c>
      <c r="M126" s="80">
        <v>0.1</v>
      </c>
      <c r="N126" s="80">
        <v>0.1</v>
      </c>
      <c r="O126" s="80">
        <v>0.1</v>
      </c>
      <c r="P126" s="80">
        <v>0.1</v>
      </c>
      <c r="Q126" s="80">
        <v>0.1</v>
      </c>
      <c r="R126" s="80">
        <v>0.1</v>
      </c>
      <c r="S126" s="80">
        <v>0.1</v>
      </c>
      <c r="T126" s="80">
        <v>5.5</v>
      </c>
      <c r="U126" s="80">
        <v>5.3</v>
      </c>
      <c r="V126" s="80">
        <v>5.2</v>
      </c>
      <c r="W126" s="80">
        <v>5.5</v>
      </c>
      <c r="X126" s="80">
        <v>5.3</v>
      </c>
      <c r="Y126" s="80">
        <v>5.2</v>
      </c>
      <c r="Z126" s="80">
        <v>5.5</v>
      </c>
      <c r="AA126" s="80">
        <v>5.3</v>
      </c>
      <c r="AB126" s="25">
        <v>5.2</v>
      </c>
      <c r="AC126" s="80">
        <v>4.0999999999999996</v>
      </c>
      <c r="AD126" s="80">
        <v>4.2</v>
      </c>
      <c r="AE126" s="80">
        <v>4.4000000000000004</v>
      </c>
      <c r="AF126" s="80">
        <v>1.1000000000000001</v>
      </c>
      <c r="AG126" s="378">
        <v>0.7</v>
      </c>
      <c r="AH126" s="80">
        <v>0.6</v>
      </c>
      <c r="AI126" s="80">
        <v>3</v>
      </c>
      <c r="AJ126" s="80">
        <v>3.6</v>
      </c>
      <c r="AK126" s="80">
        <v>3.9</v>
      </c>
      <c r="AN126" s="71"/>
    </row>
    <row r="128" spans="1:40">
      <c r="A128" s="99" t="s">
        <v>296</v>
      </c>
    </row>
    <row r="131" spans="1:39" ht="15.75" thickBot="1">
      <c r="B131" s="258" t="s">
        <v>297</v>
      </c>
      <c r="C131" s="258"/>
      <c r="D131" s="258"/>
      <c r="E131" s="258"/>
      <c r="F131" s="258"/>
      <c r="H131" s="258" t="s">
        <v>176</v>
      </c>
      <c r="I131" s="258"/>
      <c r="J131" s="258"/>
      <c r="K131" s="258"/>
      <c r="L131" s="258"/>
    </row>
    <row r="132" spans="1:39" s="130" customFormat="1" ht="15" customHeight="1" thickBot="1">
      <c r="A132" s="93"/>
      <c r="B132" s="399">
        <v>2011</v>
      </c>
      <c r="C132" s="259">
        <v>2012</v>
      </c>
      <c r="D132" s="259">
        <v>2013</v>
      </c>
      <c r="E132" s="259">
        <v>2014</v>
      </c>
      <c r="F132" s="259">
        <v>2015</v>
      </c>
      <c r="G132" s="259">
        <v>2016</v>
      </c>
      <c r="H132" s="399">
        <v>2011</v>
      </c>
      <c r="I132" s="259">
        <v>2012</v>
      </c>
      <c r="J132" s="259">
        <v>2013</v>
      </c>
      <c r="K132" s="259">
        <v>2014</v>
      </c>
      <c r="L132" s="259">
        <v>2015</v>
      </c>
      <c r="M132" s="259">
        <v>2016</v>
      </c>
      <c r="W132" s="406"/>
      <c r="AB132" s="401"/>
      <c r="AC132" s="401"/>
      <c r="AM132" s="401"/>
    </row>
    <row r="133" spans="1:39">
      <c r="A133" s="106"/>
      <c r="B133" s="126"/>
      <c r="C133" s="126"/>
      <c r="D133" s="126"/>
      <c r="E133" s="126"/>
      <c r="F133" s="126"/>
      <c r="G133" s="260"/>
      <c r="H133" s="126"/>
      <c r="I133" s="126"/>
      <c r="J133" s="126"/>
      <c r="K133" s="126"/>
      <c r="L133" s="126"/>
    </row>
    <row r="134" spans="1:39" ht="15.75" thickBot="1">
      <c r="A134" s="400" t="s">
        <v>19</v>
      </c>
      <c r="B134" s="75">
        <v>80</v>
      </c>
      <c r="C134" s="75">
        <v>36</v>
      </c>
      <c r="D134" s="75">
        <v>44</v>
      </c>
      <c r="E134" s="75">
        <v>43</v>
      </c>
      <c r="F134" s="75">
        <v>45</v>
      </c>
      <c r="G134" s="75">
        <v>37</v>
      </c>
      <c r="H134" s="75">
        <v>100</v>
      </c>
      <c r="I134" s="75">
        <v>100</v>
      </c>
      <c r="J134" s="75">
        <v>100</v>
      </c>
      <c r="K134" s="75">
        <v>100</v>
      </c>
      <c r="L134" s="75">
        <v>100</v>
      </c>
      <c r="M134" s="75">
        <v>100</v>
      </c>
    </row>
    <row r="135" spans="1:39">
      <c r="A135" s="106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</row>
    <row r="136" spans="1:39">
      <c r="A136" s="108" t="s">
        <v>17</v>
      </c>
      <c r="B136" s="80">
        <v>8</v>
      </c>
      <c r="C136" s="80">
        <v>3</v>
      </c>
      <c r="D136" s="80">
        <v>5</v>
      </c>
      <c r="E136" s="80">
        <v>3</v>
      </c>
      <c r="F136" s="80">
        <v>3</v>
      </c>
      <c r="G136" s="80">
        <v>3</v>
      </c>
      <c r="H136" s="80">
        <v>10</v>
      </c>
      <c r="I136" s="80">
        <v>8.3000000000000007</v>
      </c>
      <c r="J136" s="80">
        <v>11.4</v>
      </c>
      <c r="K136" s="80">
        <v>7</v>
      </c>
      <c r="L136" s="80">
        <v>6.7</v>
      </c>
      <c r="M136" s="77"/>
    </row>
    <row r="137" spans="1:39">
      <c r="A137" s="108" t="s">
        <v>16</v>
      </c>
      <c r="B137" s="80">
        <v>6</v>
      </c>
      <c r="C137" s="80">
        <v>1</v>
      </c>
      <c r="D137" s="80">
        <v>1</v>
      </c>
      <c r="E137" s="80">
        <v>1</v>
      </c>
      <c r="F137" s="80">
        <v>2</v>
      </c>
      <c r="G137" s="80">
        <v>2</v>
      </c>
      <c r="H137" s="80">
        <v>7.5</v>
      </c>
      <c r="I137" s="80">
        <v>2.8</v>
      </c>
      <c r="J137" s="80">
        <v>2.2999999999999998</v>
      </c>
      <c r="K137" s="80">
        <v>2.2999999999999998</v>
      </c>
      <c r="L137" s="80">
        <v>4.4000000000000004</v>
      </c>
      <c r="M137" s="80">
        <v>8.1</v>
      </c>
    </row>
    <row r="138" spans="1:39">
      <c r="A138" s="108" t="s">
        <v>301</v>
      </c>
      <c r="B138" s="80">
        <v>1</v>
      </c>
      <c r="C138" s="80">
        <v>0</v>
      </c>
      <c r="D138" s="80">
        <v>1</v>
      </c>
      <c r="E138" s="80">
        <v>1</v>
      </c>
      <c r="F138" s="80">
        <v>1</v>
      </c>
      <c r="G138" s="80">
        <v>1</v>
      </c>
      <c r="H138" s="80">
        <v>1.3</v>
      </c>
      <c r="I138" s="80">
        <v>0</v>
      </c>
      <c r="J138" s="80">
        <v>2.2999999999999998</v>
      </c>
      <c r="K138" s="80">
        <v>2.2999999999999998</v>
      </c>
      <c r="L138" s="80">
        <v>2.2000000000000002</v>
      </c>
      <c r="M138" s="80">
        <v>5.4</v>
      </c>
    </row>
    <row r="139" spans="1:39">
      <c r="A139" s="108" t="s">
        <v>308</v>
      </c>
      <c r="B139" s="80">
        <v>1</v>
      </c>
      <c r="C139" s="80">
        <v>0</v>
      </c>
      <c r="D139" s="80">
        <v>0</v>
      </c>
      <c r="E139" s="80">
        <v>0</v>
      </c>
      <c r="F139" s="80">
        <v>1</v>
      </c>
      <c r="G139" s="80">
        <v>0</v>
      </c>
      <c r="H139" s="80">
        <v>1.3</v>
      </c>
      <c r="I139" s="80">
        <v>0</v>
      </c>
      <c r="J139" s="80">
        <v>0</v>
      </c>
      <c r="K139" s="80">
        <v>0</v>
      </c>
      <c r="L139" s="80">
        <v>2.2000000000000002</v>
      </c>
      <c r="M139" s="80">
        <v>2.7</v>
      </c>
    </row>
    <row r="140" spans="1:39">
      <c r="A140" s="108" t="s">
        <v>13</v>
      </c>
      <c r="B140" s="80">
        <v>2</v>
      </c>
      <c r="C140" s="80">
        <v>2</v>
      </c>
      <c r="D140" s="80">
        <v>0</v>
      </c>
      <c r="E140" s="80">
        <v>1</v>
      </c>
      <c r="F140" s="80">
        <v>0</v>
      </c>
      <c r="G140" s="80">
        <v>0</v>
      </c>
      <c r="H140" s="80">
        <v>2.5</v>
      </c>
      <c r="I140" s="80">
        <v>5.6</v>
      </c>
      <c r="J140" s="80">
        <v>0</v>
      </c>
      <c r="K140" s="80">
        <v>2.2999999999999998</v>
      </c>
      <c r="L140" s="80">
        <v>0</v>
      </c>
      <c r="M140" s="80">
        <v>0</v>
      </c>
    </row>
    <row r="141" spans="1:39">
      <c r="A141" s="108" t="s">
        <v>12</v>
      </c>
      <c r="B141" s="80">
        <v>0</v>
      </c>
      <c r="C141" s="80">
        <v>1</v>
      </c>
      <c r="D141" s="80">
        <v>0</v>
      </c>
      <c r="E141" s="80">
        <v>1</v>
      </c>
      <c r="F141" s="80">
        <v>0</v>
      </c>
      <c r="G141" s="80">
        <v>0</v>
      </c>
      <c r="H141" s="80">
        <v>0</v>
      </c>
      <c r="I141" s="80">
        <v>2.8</v>
      </c>
      <c r="J141" s="80">
        <v>0</v>
      </c>
      <c r="K141" s="80">
        <v>2.2999999999999998</v>
      </c>
      <c r="L141" s="80">
        <v>0</v>
      </c>
      <c r="M141" s="80">
        <v>0</v>
      </c>
    </row>
    <row r="142" spans="1:39" ht="30">
      <c r="A142" s="108" t="s">
        <v>11</v>
      </c>
      <c r="B142" s="80">
        <v>6</v>
      </c>
      <c r="C142" s="80">
        <v>4</v>
      </c>
      <c r="D142" s="80">
        <v>4</v>
      </c>
      <c r="E142" s="80">
        <v>5</v>
      </c>
      <c r="F142" s="80">
        <v>6</v>
      </c>
      <c r="G142" s="80">
        <v>5</v>
      </c>
      <c r="H142" s="80">
        <v>7.5</v>
      </c>
      <c r="I142" s="80">
        <v>11.1</v>
      </c>
      <c r="J142" s="80">
        <v>9.1</v>
      </c>
      <c r="K142" s="80">
        <v>11.6</v>
      </c>
      <c r="L142" s="80">
        <v>13.3</v>
      </c>
      <c r="M142" s="80">
        <v>0</v>
      </c>
    </row>
    <row r="143" spans="1:39" ht="30">
      <c r="A143" s="108" t="s">
        <v>10</v>
      </c>
      <c r="B143" s="80">
        <v>3</v>
      </c>
      <c r="C143" s="80">
        <v>1</v>
      </c>
      <c r="D143" s="80">
        <v>1</v>
      </c>
      <c r="E143" s="80">
        <v>0</v>
      </c>
      <c r="F143" s="80">
        <v>1</v>
      </c>
      <c r="G143" s="80">
        <v>1</v>
      </c>
      <c r="H143" s="80">
        <v>3.8</v>
      </c>
      <c r="I143" s="80">
        <v>2.8</v>
      </c>
      <c r="J143" s="80">
        <v>2.2999999999999998</v>
      </c>
      <c r="K143" s="80">
        <v>0</v>
      </c>
      <c r="L143" s="80">
        <v>2.2000000000000002</v>
      </c>
      <c r="M143" s="80">
        <v>13.5</v>
      </c>
    </row>
    <row r="144" spans="1:39">
      <c r="A144" s="108" t="s">
        <v>9</v>
      </c>
      <c r="B144" s="80">
        <v>16</v>
      </c>
      <c r="C144" s="80">
        <v>7</v>
      </c>
      <c r="D144" s="80">
        <v>13</v>
      </c>
      <c r="E144" s="80">
        <v>14</v>
      </c>
      <c r="F144" s="80">
        <v>14</v>
      </c>
      <c r="G144" s="80">
        <v>9</v>
      </c>
      <c r="H144" s="80">
        <v>20</v>
      </c>
      <c r="I144" s="80">
        <v>19.399999999999999</v>
      </c>
      <c r="J144" s="80">
        <v>29.5</v>
      </c>
      <c r="K144" s="80">
        <v>32.6</v>
      </c>
      <c r="L144" s="80">
        <v>31.1</v>
      </c>
      <c r="M144" s="80">
        <v>2.7</v>
      </c>
    </row>
    <row r="145" spans="1:13" ht="30">
      <c r="A145" s="108" t="s">
        <v>8</v>
      </c>
      <c r="B145" s="80">
        <v>3</v>
      </c>
      <c r="C145" s="80">
        <v>0</v>
      </c>
      <c r="D145" s="80">
        <v>0</v>
      </c>
      <c r="E145" s="80">
        <v>1</v>
      </c>
      <c r="F145" s="80">
        <v>0</v>
      </c>
      <c r="G145" s="80">
        <v>0</v>
      </c>
      <c r="H145" s="80">
        <v>3.8</v>
      </c>
      <c r="I145" s="80">
        <v>0</v>
      </c>
      <c r="J145" s="80">
        <v>0</v>
      </c>
      <c r="K145" s="80">
        <v>2.2999999999999998</v>
      </c>
      <c r="L145" s="80">
        <v>0</v>
      </c>
      <c r="M145" s="80">
        <v>24.3</v>
      </c>
    </row>
    <row r="146" spans="1:13">
      <c r="A146" s="108" t="s">
        <v>7</v>
      </c>
      <c r="B146" s="80">
        <v>2</v>
      </c>
      <c r="C146" s="80">
        <v>1</v>
      </c>
      <c r="D146" s="80">
        <v>0</v>
      </c>
      <c r="E146" s="80">
        <v>0</v>
      </c>
      <c r="F146" s="80">
        <v>0</v>
      </c>
      <c r="G146" s="80">
        <v>0</v>
      </c>
      <c r="H146" s="80">
        <v>2.5</v>
      </c>
      <c r="I146" s="80">
        <v>2.8</v>
      </c>
      <c r="J146" s="80">
        <v>0</v>
      </c>
      <c r="K146" s="80">
        <v>0</v>
      </c>
      <c r="L146" s="80">
        <v>0</v>
      </c>
      <c r="M146" s="80">
        <v>0</v>
      </c>
    </row>
    <row r="147" spans="1:13">
      <c r="A147" s="108" t="s">
        <v>6</v>
      </c>
      <c r="B147" s="80">
        <v>6</v>
      </c>
      <c r="C147" s="80">
        <v>2</v>
      </c>
      <c r="D147" s="80">
        <v>3</v>
      </c>
      <c r="E147" s="80">
        <v>4</v>
      </c>
      <c r="F147" s="80">
        <v>5</v>
      </c>
      <c r="G147" s="80">
        <v>4</v>
      </c>
      <c r="H147" s="80">
        <v>7.5</v>
      </c>
      <c r="I147" s="80">
        <v>5.6</v>
      </c>
      <c r="J147" s="80">
        <v>6.8</v>
      </c>
      <c r="K147" s="80">
        <v>9.3000000000000007</v>
      </c>
      <c r="L147" s="80">
        <v>11.1</v>
      </c>
      <c r="M147" s="80">
        <v>0</v>
      </c>
    </row>
    <row r="148" spans="1:13" ht="45">
      <c r="A148" s="108" t="s">
        <v>5</v>
      </c>
      <c r="B148" s="80">
        <v>15</v>
      </c>
      <c r="C148" s="80">
        <v>11</v>
      </c>
      <c r="D148" s="80">
        <v>11</v>
      </c>
      <c r="E148" s="80">
        <v>10</v>
      </c>
      <c r="F148" s="80">
        <v>9</v>
      </c>
      <c r="G148" s="80">
        <v>9</v>
      </c>
      <c r="H148" s="80">
        <v>18.8</v>
      </c>
      <c r="I148" s="80">
        <v>30.6</v>
      </c>
      <c r="J148" s="80">
        <v>25</v>
      </c>
      <c r="K148" s="80">
        <v>23.3</v>
      </c>
      <c r="L148" s="80">
        <v>20</v>
      </c>
      <c r="M148" s="80">
        <v>10.8</v>
      </c>
    </row>
    <row r="149" spans="1:13" ht="30">
      <c r="A149" s="108" t="s">
        <v>4</v>
      </c>
      <c r="B149" s="80">
        <v>2</v>
      </c>
      <c r="C149" s="80">
        <v>0</v>
      </c>
      <c r="D149" s="80">
        <v>1</v>
      </c>
      <c r="E149" s="80">
        <v>0</v>
      </c>
      <c r="F149" s="80">
        <v>0</v>
      </c>
      <c r="G149" s="80">
        <v>1</v>
      </c>
      <c r="H149" s="80">
        <v>2.5</v>
      </c>
      <c r="I149" s="80">
        <v>0</v>
      </c>
      <c r="J149" s="80">
        <v>2.2999999999999998</v>
      </c>
      <c r="K149" s="80">
        <v>0</v>
      </c>
      <c r="L149" s="80">
        <v>0</v>
      </c>
      <c r="M149" s="80">
        <v>24.3</v>
      </c>
    </row>
    <row r="150" spans="1:13" ht="45">
      <c r="A150" s="108" t="s">
        <v>3</v>
      </c>
      <c r="B150" s="80">
        <v>3</v>
      </c>
      <c r="C150" s="80">
        <v>1</v>
      </c>
      <c r="D150" s="80">
        <v>0</v>
      </c>
      <c r="E150" s="80">
        <v>0</v>
      </c>
      <c r="F150" s="80">
        <v>0</v>
      </c>
      <c r="G150" s="80">
        <v>0</v>
      </c>
      <c r="H150" s="80">
        <v>3.8</v>
      </c>
      <c r="I150" s="80">
        <v>2.8</v>
      </c>
      <c r="J150" s="80">
        <v>0</v>
      </c>
      <c r="K150" s="80">
        <v>0</v>
      </c>
      <c r="L150" s="80">
        <v>0</v>
      </c>
      <c r="M150" s="80">
        <v>2.7</v>
      </c>
    </row>
    <row r="151" spans="1:13">
      <c r="A151" s="108" t="s">
        <v>2</v>
      </c>
      <c r="B151" s="80">
        <v>5</v>
      </c>
      <c r="C151" s="80">
        <v>2</v>
      </c>
      <c r="D151" s="80">
        <v>4</v>
      </c>
      <c r="E151" s="80">
        <v>2</v>
      </c>
      <c r="F151" s="80">
        <v>3</v>
      </c>
      <c r="G151" s="80">
        <v>2</v>
      </c>
      <c r="H151" s="80">
        <v>6.3</v>
      </c>
      <c r="I151" s="80">
        <v>5.6</v>
      </c>
      <c r="J151" s="80">
        <v>9.1</v>
      </c>
      <c r="K151" s="80">
        <v>4.7</v>
      </c>
      <c r="L151" s="80">
        <v>6.7</v>
      </c>
      <c r="M151" s="80">
        <v>0</v>
      </c>
    </row>
    <row r="152" spans="1:13">
      <c r="A152" s="108" t="s">
        <v>1</v>
      </c>
      <c r="B152" s="80">
        <v>1</v>
      </c>
      <c r="C152" s="80">
        <v>0</v>
      </c>
      <c r="D152" s="80">
        <v>0</v>
      </c>
      <c r="E152" s="80">
        <v>0</v>
      </c>
      <c r="F152" s="80">
        <v>0</v>
      </c>
      <c r="G152" s="80">
        <v>0</v>
      </c>
      <c r="H152" s="80">
        <v>1.3</v>
      </c>
      <c r="I152" s="80">
        <v>0</v>
      </c>
      <c r="J152" s="80">
        <v>0</v>
      </c>
      <c r="K152" s="80">
        <v>0</v>
      </c>
      <c r="L152" s="80">
        <v>0</v>
      </c>
      <c r="M152" s="80">
        <v>5.4</v>
      </c>
    </row>
    <row r="153" spans="1:13">
      <c r="M153" s="80">
        <v>0</v>
      </c>
    </row>
  </sheetData>
  <mergeCells count="27">
    <mergeCell ref="B131:F131"/>
    <mergeCell ref="H131:L131"/>
    <mergeCell ref="B103:G103"/>
    <mergeCell ref="B104:C104"/>
    <mergeCell ref="B77:J77"/>
    <mergeCell ref="K77:S77"/>
    <mergeCell ref="T78:V78"/>
    <mergeCell ref="W78:Y78"/>
    <mergeCell ref="B3:F3"/>
    <mergeCell ref="G3:K3"/>
    <mergeCell ref="B28:E28"/>
    <mergeCell ref="F28:I28"/>
    <mergeCell ref="B53:F53"/>
    <mergeCell ref="G53:K53"/>
    <mergeCell ref="B78:D78"/>
    <mergeCell ref="E78:G78"/>
    <mergeCell ref="Z78:AB78"/>
    <mergeCell ref="T77:AB77"/>
    <mergeCell ref="AC77:AK77"/>
    <mergeCell ref="W104:Y104"/>
    <mergeCell ref="T104:V104"/>
    <mergeCell ref="AD103:AK103"/>
    <mergeCell ref="U103:AA103"/>
    <mergeCell ref="Z104:AB104"/>
    <mergeCell ref="AC104:AE104"/>
    <mergeCell ref="AF104:AH104"/>
    <mergeCell ref="AI104:AK1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96"/>
  <sheetViews>
    <sheetView topLeftCell="A88" workbookViewId="0">
      <selection activeCell="F110" sqref="F110"/>
    </sheetView>
  </sheetViews>
  <sheetFormatPr baseColWidth="10" defaultRowHeight="12.75"/>
  <cols>
    <col min="1" max="16384" width="11.42578125" style="46"/>
  </cols>
  <sheetData>
    <row r="2" spans="1:31">
      <c r="A2" s="45" t="s">
        <v>82</v>
      </c>
    </row>
    <row r="4" spans="1:31">
      <c r="A4" s="45" t="s">
        <v>81</v>
      </c>
    </row>
    <row r="5" spans="1:31">
      <c r="B5" s="47" t="s">
        <v>80</v>
      </c>
      <c r="C5" s="47"/>
      <c r="D5" s="47"/>
      <c r="E5" s="47"/>
      <c r="F5" s="47"/>
      <c r="H5" s="48" t="s">
        <v>79</v>
      </c>
      <c r="I5" s="48"/>
      <c r="J5" s="48"/>
      <c r="K5" s="48"/>
      <c r="M5" s="48"/>
      <c r="N5" s="48" t="s">
        <v>78</v>
      </c>
      <c r="O5" s="48"/>
      <c r="P5" s="48"/>
      <c r="R5" s="48"/>
      <c r="S5" s="48"/>
      <c r="T5" s="48" t="s">
        <v>77</v>
      </c>
      <c r="U5" s="48"/>
      <c r="W5" s="48"/>
      <c r="X5" s="48"/>
      <c r="Y5" s="48"/>
      <c r="Z5" s="48" t="s">
        <v>76</v>
      </c>
    </row>
    <row r="6" spans="1:31">
      <c r="A6" s="49"/>
      <c r="B6" s="50">
        <v>2010</v>
      </c>
      <c r="C6" s="50">
        <v>2011</v>
      </c>
      <c r="D6" s="50">
        <v>2012</v>
      </c>
      <c r="E6" s="50">
        <v>2013</v>
      </c>
      <c r="F6" s="50">
        <v>2014</v>
      </c>
      <c r="G6" s="50">
        <v>2015</v>
      </c>
      <c r="H6" s="50">
        <v>2010</v>
      </c>
      <c r="I6" s="50">
        <v>2011</v>
      </c>
      <c r="J6" s="50">
        <v>2012</v>
      </c>
      <c r="K6" s="50">
        <v>2013</v>
      </c>
      <c r="L6" s="50">
        <v>2014</v>
      </c>
      <c r="M6" s="50">
        <v>2015</v>
      </c>
      <c r="N6" s="50">
        <v>2010</v>
      </c>
      <c r="O6" s="50">
        <v>2011</v>
      </c>
      <c r="P6" s="50">
        <v>2012</v>
      </c>
      <c r="Q6" s="50">
        <v>2013</v>
      </c>
      <c r="R6" s="50">
        <v>2014</v>
      </c>
      <c r="S6" s="50">
        <v>2015</v>
      </c>
      <c r="T6" s="50">
        <v>2010</v>
      </c>
      <c r="U6" s="50">
        <v>2011</v>
      </c>
      <c r="V6" s="50">
        <v>2012</v>
      </c>
      <c r="W6" s="50">
        <v>2013</v>
      </c>
      <c r="X6" s="50">
        <v>2014</v>
      </c>
      <c r="Y6" s="50">
        <v>2015</v>
      </c>
      <c r="Z6" s="50">
        <v>2010</v>
      </c>
      <c r="AA6" s="50">
        <v>2011</v>
      </c>
      <c r="AB6" s="50">
        <v>2012</v>
      </c>
      <c r="AC6" s="50">
        <v>2013</v>
      </c>
      <c r="AD6" s="50">
        <v>2014</v>
      </c>
      <c r="AE6" s="50">
        <v>2015</v>
      </c>
    </row>
    <row r="7" spans="1:31">
      <c r="A7" s="51" t="s">
        <v>19</v>
      </c>
      <c r="B7" s="52">
        <v>1769059</v>
      </c>
      <c r="C7" s="52">
        <v>1482593</v>
      </c>
      <c r="D7" s="52">
        <v>1273763</v>
      </c>
      <c r="E7" s="52">
        <v>1071063</v>
      </c>
      <c r="F7" s="52">
        <v>1046924</v>
      </c>
      <c r="G7" s="52">
        <v>1080935</v>
      </c>
      <c r="H7" s="52">
        <v>100</v>
      </c>
      <c r="I7" s="52">
        <v>100</v>
      </c>
      <c r="J7" s="52">
        <v>100</v>
      </c>
      <c r="K7" s="52">
        <v>100</v>
      </c>
      <c r="L7" s="52">
        <v>100</v>
      </c>
      <c r="M7" s="52"/>
      <c r="N7" s="53">
        <v>0.99</v>
      </c>
      <c r="O7" s="46">
        <v>0.85</v>
      </c>
      <c r="P7" s="46">
        <v>0.7</v>
      </c>
      <c r="Q7" s="46">
        <v>0.62</v>
      </c>
      <c r="R7" s="46">
        <v>0.57999999999999996</v>
      </c>
      <c r="S7" s="54">
        <v>0.6</v>
      </c>
      <c r="T7" s="55">
        <v>0.16</v>
      </c>
      <c r="U7" s="55">
        <v>0.14000000000000001</v>
      </c>
      <c r="V7" s="55">
        <v>0.12</v>
      </c>
      <c r="W7" s="55">
        <v>0.1</v>
      </c>
      <c r="X7" s="55">
        <v>0.1</v>
      </c>
      <c r="Y7" s="46">
        <v>0.1</v>
      </c>
      <c r="Z7" s="55">
        <v>38.1</v>
      </c>
      <c r="AA7" s="55">
        <v>31.8</v>
      </c>
      <c r="AB7" s="55">
        <v>27.2</v>
      </c>
      <c r="AC7" s="55">
        <v>22.9</v>
      </c>
      <c r="AD7" s="55">
        <v>22.5</v>
      </c>
      <c r="AE7" s="46">
        <v>23.3</v>
      </c>
    </row>
    <row r="8" spans="1:31">
      <c r="A8" s="54" t="s">
        <v>44</v>
      </c>
    </row>
    <row r="9" spans="1:31">
      <c r="A9" s="56" t="s">
        <v>17</v>
      </c>
      <c r="B9" s="57">
        <v>252890</v>
      </c>
      <c r="C9" s="58">
        <v>185063</v>
      </c>
      <c r="D9" s="57">
        <v>194200</v>
      </c>
      <c r="E9" s="58">
        <v>174987</v>
      </c>
      <c r="F9" s="58">
        <v>162095</v>
      </c>
      <c r="G9" s="58">
        <v>169768</v>
      </c>
      <c r="H9" s="59">
        <v>14.3</v>
      </c>
      <c r="I9" s="59">
        <v>12.5</v>
      </c>
      <c r="J9" s="59">
        <v>15.2</v>
      </c>
      <c r="K9" s="59">
        <v>16.3</v>
      </c>
      <c r="L9" s="59">
        <v>15.5</v>
      </c>
      <c r="M9" s="59">
        <v>15.7</v>
      </c>
      <c r="N9" s="55">
        <v>0.81</v>
      </c>
      <c r="O9" s="59">
        <v>0.62</v>
      </c>
      <c r="P9" s="59">
        <v>0.61</v>
      </c>
      <c r="Q9" s="59">
        <v>0.56999999999999995</v>
      </c>
      <c r="R9" s="55">
        <v>0.55000000000000004</v>
      </c>
      <c r="S9" s="55">
        <v>0.57999999999999996</v>
      </c>
      <c r="T9" s="55">
        <v>0.17</v>
      </c>
      <c r="U9" s="59">
        <v>0.13</v>
      </c>
      <c r="V9" s="59">
        <v>0.14000000000000001</v>
      </c>
      <c r="W9" s="59">
        <v>0.12</v>
      </c>
      <c r="X9" s="55">
        <v>0.12</v>
      </c>
      <c r="Y9" s="46">
        <v>0.62</v>
      </c>
      <c r="Z9" s="55">
        <v>30.6</v>
      </c>
      <c r="AA9" s="59">
        <v>22.2</v>
      </c>
      <c r="AB9" s="59">
        <v>23.2</v>
      </c>
      <c r="AC9" s="59">
        <v>20.8</v>
      </c>
      <c r="AD9" s="55">
        <v>19.3</v>
      </c>
      <c r="AE9" s="55">
        <v>20.2</v>
      </c>
    </row>
    <row r="10" spans="1:31">
      <c r="A10" s="56" t="s">
        <v>16</v>
      </c>
      <c r="B10" s="57">
        <v>39318</v>
      </c>
      <c r="C10" s="58">
        <v>27060</v>
      </c>
      <c r="D10" s="57">
        <v>20234</v>
      </c>
      <c r="E10" s="58">
        <v>18693</v>
      </c>
      <c r="F10" s="58">
        <v>15153</v>
      </c>
      <c r="G10" s="58">
        <v>16560</v>
      </c>
      <c r="H10" s="59">
        <v>2.2000000000000002</v>
      </c>
      <c r="I10" s="59">
        <v>1.8</v>
      </c>
      <c r="J10" s="59">
        <v>1.6</v>
      </c>
      <c r="K10" s="59">
        <v>1.7</v>
      </c>
      <c r="L10" s="59">
        <v>1.4</v>
      </c>
      <c r="M10" s="59">
        <v>1.5</v>
      </c>
      <c r="N10" s="55">
        <v>0.71</v>
      </c>
      <c r="O10" s="59">
        <v>0.5</v>
      </c>
      <c r="P10" s="59">
        <v>0.4</v>
      </c>
      <c r="Q10" s="59">
        <v>0.38</v>
      </c>
      <c r="R10" s="55">
        <v>0.28999999999999998</v>
      </c>
      <c r="S10" s="55">
        <v>0.32</v>
      </c>
      <c r="T10" s="55">
        <v>0.11</v>
      </c>
      <c r="U10" s="59">
        <v>0.08</v>
      </c>
      <c r="V10" s="59">
        <v>0.06</v>
      </c>
      <c r="W10" s="59">
        <v>0.06</v>
      </c>
      <c r="X10" s="55">
        <v>0.05</v>
      </c>
      <c r="Y10" s="59">
        <v>0.05</v>
      </c>
      <c r="Z10" s="55">
        <v>29.3</v>
      </c>
      <c r="AA10" s="59">
        <v>20.100000000000001</v>
      </c>
      <c r="AB10" s="59">
        <v>15.1</v>
      </c>
      <c r="AC10" s="59">
        <v>14</v>
      </c>
      <c r="AD10" s="55">
        <v>11.4</v>
      </c>
      <c r="AE10" s="55">
        <v>12.5</v>
      </c>
    </row>
    <row r="11" spans="1:31" ht="25.5">
      <c r="A11" s="56" t="s">
        <v>75</v>
      </c>
      <c r="B11" s="57">
        <v>62381</v>
      </c>
      <c r="C11" s="58">
        <v>52376</v>
      </c>
      <c r="D11" s="57">
        <v>27752</v>
      </c>
      <c r="E11" s="58">
        <v>27406</v>
      </c>
      <c r="F11" s="58">
        <v>22293</v>
      </c>
      <c r="G11" s="58">
        <v>21987</v>
      </c>
      <c r="H11" s="59">
        <v>3.5</v>
      </c>
      <c r="I11" s="59">
        <v>3.5</v>
      </c>
      <c r="J11" s="59">
        <v>2.2000000000000002</v>
      </c>
      <c r="K11" s="59">
        <v>2.6</v>
      </c>
      <c r="L11" s="59">
        <v>2.1</v>
      </c>
      <c r="M11" s="59">
        <v>2</v>
      </c>
      <c r="N11" s="55">
        <v>1.45</v>
      </c>
      <c r="O11" s="59">
        <v>1.25</v>
      </c>
      <c r="P11" s="59">
        <v>0.68</v>
      </c>
      <c r="Q11" s="59">
        <v>0.73</v>
      </c>
      <c r="R11" s="55">
        <v>0.57999999999999996</v>
      </c>
      <c r="S11" s="55">
        <v>0.56999999999999995</v>
      </c>
      <c r="T11" s="55">
        <v>0.27</v>
      </c>
      <c r="U11" s="59">
        <v>0.23</v>
      </c>
      <c r="V11" s="59">
        <v>0.13</v>
      </c>
      <c r="W11" s="59">
        <v>0.13</v>
      </c>
      <c r="X11" s="55">
        <v>0.11</v>
      </c>
      <c r="Y11" s="59">
        <v>0.1</v>
      </c>
      <c r="Z11" s="55">
        <v>57.9</v>
      </c>
      <c r="AA11" s="59">
        <v>48.7</v>
      </c>
      <c r="AB11" s="59">
        <v>25.8</v>
      </c>
      <c r="AC11" s="59">
        <v>25.7</v>
      </c>
      <c r="AD11" s="55">
        <v>21.1</v>
      </c>
      <c r="AE11" s="55">
        <v>20.9</v>
      </c>
    </row>
    <row r="12" spans="1:31" ht="25.5">
      <c r="A12" s="56" t="s">
        <v>14</v>
      </c>
      <c r="B12" s="57">
        <v>14461</v>
      </c>
      <c r="C12" s="58">
        <v>9886</v>
      </c>
      <c r="D12" s="57">
        <v>9849</v>
      </c>
      <c r="E12" s="58">
        <v>10547</v>
      </c>
      <c r="F12" s="58">
        <v>13296</v>
      </c>
      <c r="G12" s="58">
        <v>16325</v>
      </c>
      <c r="H12" s="59">
        <v>0.8</v>
      </c>
      <c r="I12" s="59">
        <v>0.7</v>
      </c>
      <c r="J12" s="59">
        <v>0.8</v>
      </c>
      <c r="K12" s="59">
        <v>1</v>
      </c>
      <c r="L12" s="59">
        <v>1.3</v>
      </c>
      <c r="M12" s="59">
        <v>1.5</v>
      </c>
      <c r="N12" s="55">
        <v>0.39</v>
      </c>
      <c r="O12" s="59">
        <v>0.3</v>
      </c>
      <c r="P12" s="59">
        <v>0.23</v>
      </c>
      <c r="Q12" s="59">
        <v>0.28999999999999998</v>
      </c>
      <c r="R12" s="55">
        <v>0.31</v>
      </c>
      <c r="S12" s="55">
        <v>0.38</v>
      </c>
      <c r="T12" s="55">
        <v>0.06</v>
      </c>
      <c r="U12" s="59">
        <v>0.04</v>
      </c>
      <c r="V12" s="59">
        <v>0.04</v>
      </c>
      <c r="W12" s="59">
        <v>0.04</v>
      </c>
      <c r="X12" s="55">
        <v>0.05</v>
      </c>
      <c r="Y12" s="59">
        <v>0.06</v>
      </c>
      <c r="Z12" s="55">
        <v>13.3</v>
      </c>
      <c r="AA12" s="59">
        <v>9.1</v>
      </c>
      <c r="AB12" s="59">
        <v>8.9</v>
      </c>
      <c r="AC12" s="59">
        <v>9.5</v>
      </c>
      <c r="AD12" s="55">
        <v>11.9</v>
      </c>
      <c r="AE12" s="55">
        <v>14.5</v>
      </c>
    </row>
    <row r="13" spans="1:31">
      <c r="A13" s="56" t="s">
        <v>13</v>
      </c>
      <c r="B13" s="57">
        <v>42149</v>
      </c>
      <c r="C13" s="58">
        <v>34667</v>
      </c>
      <c r="D13" s="57">
        <v>18170</v>
      </c>
      <c r="E13" s="58">
        <v>27735</v>
      </c>
      <c r="F13" s="58">
        <v>18258</v>
      </c>
      <c r="G13" s="58">
        <v>15546</v>
      </c>
      <c r="H13" s="59">
        <v>2.4</v>
      </c>
      <c r="I13" s="59">
        <v>2.2999999999999998</v>
      </c>
      <c r="J13" s="59">
        <v>1.4</v>
      </c>
      <c r="K13" s="59">
        <v>2.6</v>
      </c>
      <c r="L13" s="59">
        <v>1.7</v>
      </c>
      <c r="M13" s="59">
        <v>1.4</v>
      </c>
      <c r="N13" s="55">
        <v>0.55000000000000004</v>
      </c>
      <c r="O13" s="59">
        <v>0.51</v>
      </c>
      <c r="P13" s="59">
        <v>0.26</v>
      </c>
      <c r="Q13" s="59">
        <v>0.41</v>
      </c>
      <c r="R13" s="55">
        <v>0.25</v>
      </c>
      <c r="S13" s="55">
        <v>0.21</v>
      </c>
      <c r="T13" s="55">
        <v>0.1</v>
      </c>
      <c r="U13" s="59">
        <v>0.08</v>
      </c>
      <c r="V13" s="59">
        <v>0.04</v>
      </c>
      <c r="W13" s="59">
        <v>7.0000000000000007E-2</v>
      </c>
      <c r="X13" s="55">
        <v>0.04</v>
      </c>
      <c r="Y13" s="59">
        <v>0.04</v>
      </c>
      <c r="Z13" s="55">
        <v>20.6</v>
      </c>
      <c r="AA13" s="59">
        <v>16.8</v>
      </c>
      <c r="AB13" s="59">
        <v>8.6999999999999993</v>
      </c>
      <c r="AC13" s="59">
        <v>13.2</v>
      </c>
      <c r="AD13" s="55">
        <v>8.6</v>
      </c>
      <c r="AE13" s="55">
        <v>7.3</v>
      </c>
    </row>
    <row r="14" spans="1:31">
      <c r="A14" s="56" t="s">
        <v>12</v>
      </c>
      <c r="B14" s="57">
        <v>27866</v>
      </c>
      <c r="C14" s="58">
        <v>19664</v>
      </c>
      <c r="D14" s="57">
        <v>18246</v>
      </c>
      <c r="E14" s="58">
        <v>18272</v>
      </c>
      <c r="F14" s="58">
        <v>15923</v>
      </c>
      <c r="G14" s="58">
        <v>15629</v>
      </c>
      <c r="H14" s="59">
        <v>1.6</v>
      </c>
      <c r="I14" s="59">
        <v>1.3</v>
      </c>
      <c r="J14" s="59">
        <v>1.4</v>
      </c>
      <c r="K14" s="59">
        <v>1.7</v>
      </c>
      <c r="L14" s="59">
        <v>1.5</v>
      </c>
      <c r="M14" s="59">
        <v>1.4</v>
      </c>
      <c r="N14" s="55">
        <v>1.19</v>
      </c>
      <c r="O14" s="59">
        <v>0.89</v>
      </c>
      <c r="P14" s="59">
        <v>0.76</v>
      </c>
      <c r="Q14" s="59">
        <v>0.86</v>
      </c>
      <c r="R14" s="55">
        <v>0.71</v>
      </c>
      <c r="S14" s="55">
        <v>0.7</v>
      </c>
      <c r="T14" s="55">
        <v>0.22</v>
      </c>
      <c r="U14" s="59">
        <v>0.15</v>
      </c>
      <c r="V14" s="59">
        <v>0.15</v>
      </c>
      <c r="W14" s="59">
        <v>0.15</v>
      </c>
      <c r="X14" s="55">
        <v>0.13</v>
      </c>
      <c r="Y14" s="59">
        <v>0.13</v>
      </c>
      <c r="Z14" s="55">
        <v>47.3</v>
      </c>
      <c r="AA14" s="59">
        <v>33.299999999999997</v>
      </c>
      <c r="AB14" s="59">
        <v>30.8</v>
      </c>
      <c r="AC14" s="59">
        <v>31</v>
      </c>
      <c r="AD14" s="55">
        <v>27.1</v>
      </c>
      <c r="AE14" s="55">
        <v>26.7</v>
      </c>
    </row>
    <row r="15" spans="1:31" ht="25.5">
      <c r="A15" s="56" t="s">
        <v>11</v>
      </c>
      <c r="B15" s="57">
        <v>108683</v>
      </c>
      <c r="C15" s="58">
        <v>80803</v>
      </c>
      <c r="D15" s="57">
        <v>69040</v>
      </c>
      <c r="E15" s="58">
        <v>61523</v>
      </c>
      <c r="F15" s="58">
        <v>56512</v>
      </c>
      <c r="G15" s="58">
        <v>57930</v>
      </c>
      <c r="H15" s="59">
        <v>6.1</v>
      </c>
      <c r="I15" s="59">
        <v>5.5</v>
      </c>
      <c r="J15" s="59">
        <v>5.4</v>
      </c>
      <c r="K15" s="59">
        <v>5.7</v>
      </c>
      <c r="L15" s="59">
        <v>5.4</v>
      </c>
      <c r="M15" s="59">
        <v>5.4</v>
      </c>
      <c r="N15" s="55">
        <v>1.03</v>
      </c>
      <c r="O15" s="59">
        <v>0.89</v>
      </c>
      <c r="P15" s="59">
        <v>0.66</v>
      </c>
      <c r="Q15" s="59">
        <v>0.66</v>
      </c>
      <c r="R15" s="55">
        <v>0.59</v>
      </c>
      <c r="S15" s="55">
        <v>0.6</v>
      </c>
      <c r="T15" s="55">
        <v>0.2</v>
      </c>
      <c r="U15" s="59">
        <v>0.15</v>
      </c>
      <c r="V15" s="59">
        <v>0.13</v>
      </c>
      <c r="W15" s="59">
        <v>0.11</v>
      </c>
      <c r="X15" s="55">
        <v>0.11</v>
      </c>
      <c r="Y15" s="59">
        <v>0.11</v>
      </c>
      <c r="Z15" s="55">
        <v>42.7</v>
      </c>
      <c r="AA15" s="59">
        <v>31.7</v>
      </c>
      <c r="AB15" s="59">
        <v>27.2</v>
      </c>
      <c r="AC15" s="59">
        <v>24.4</v>
      </c>
      <c r="AD15" s="55">
        <v>22.6</v>
      </c>
      <c r="AE15" s="55">
        <v>23.4</v>
      </c>
    </row>
    <row r="16" spans="1:31" ht="25.5">
      <c r="A16" s="56" t="s">
        <v>10</v>
      </c>
      <c r="B16" s="57">
        <v>76890</v>
      </c>
      <c r="C16" s="58">
        <v>89632</v>
      </c>
      <c r="D16" s="57">
        <v>32269</v>
      </c>
      <c r="E16" s="58">
        <v>27733</v>
      </c>
      <c r="F16" s="58">
        <v>24731</v>
      </c>
      <c r="G16" s="58">
        <v>29896</v>
      </c>
      <c r="H16" s="59">
        <v>4.3</v>
      </c>
      <c r="I16" s="59">
        <v>6</v>
      </c>
      <c r="J16" s="59">
        <v>2.5</v>
      </c>
      <c r="K16" s="59">
        <v>2.6</v>
      </c>
      <c r="L16" s="59">
        <v>2.4</v>
      </c>
      <c r="M16" s="59">
        <v>2.8</v>
      </c>
      <c r="N16" s="55">
        <v>0.86</v>
      </c>
      <c r="O16" s="59">
        <v>0.88</v>
      </c>
      <c r="P16" s="59">
        <v>0.34</v>
      </c>
      <c r="Q16" s="59">
        <v>0.39</v>
      </c>
      <c r="R16" s="55">
        <v>0.31</v>
      </c>
      <c r="S16" s="55">
        <v>0.37</v>
      </c>
      <c r="T16" s="55">
        <v>0.2</v>
      </c>
      <c r="U16" s="59">
        <v>0.23</v>
      </c>
      <c r="V16" s="59">
        <v>0.08</v>
      </c>
      <c r="W16" s="59">
        <v>7.0000000000000007E-2</v>
      </c>
      <c r="X16" s="55">
        <v>7.0000000000000007E-2</v>
      </c>
      <c r="Y16" s="59">
        <v>0.08</v>
      </c>
      <c r="Z16" s="55">
        <v>36.9</v>
      </c>
      <c r="AA16" s="59">
        <v>42.7</v>
      </c>
      <c r="AB16" s="59">
        <v>15.3</v>
      </c>
      <c r="AC16" s="59">
        <v>13.2</v>
      </c>
      <c r="AD16" s="55">
        <v>11.9</v>
      </c>
      <c r="AE16" s="55">
        <v>14.5</v>
      </c>
    </row>
    <row r="17" spans="1:51">
      <c r="A17" s="56" t="s">
        <v>9</v>
      </c>
      <c r="B17" s="57">
        <v>393078</v>
      </c>
      <c r="C17" s="58">
        <v>325121</v>
      </c>
      <c r="D17" s="57">
        <v>283318</v>
      </c>
      <c r="E17" s="58">
        <v>241734</v>
      </c>
      <c r="F17" s="58">
        <v>245437</v>
      </c>
      <c r="G17" s="58">
        <v>255176</v>
      </c>
      <c r="H17" s="59">
        <v>22.2</v>
      </c>
      <c r="I17" s="59">
        <v>21.9</v>
      </c>
      <c r="J17" s="59">
        <v>22.2</v>
      </c>
      <c r="K17" s="59">
        <v>22.6</v>
      </c>
      <c r="L17" s="59">
        <v>23.4</v>
      </c>
      <c r="M17" s="59">
        <v>23.6</v>
      </c>
      <c r="N17" s="55">
        <v>1.21</v>
      </c>
      <c r="O17" s="59">
        <v>0.92</v>
      </c>
      <c r="P17" s="59">
        <v>0.82</v>
      </c>
      <c r="Q17" s="59">
        <v>0.64</v>
      </c>
      <c r="R17" s="55">
        <v>0.72</v>
      </c>
      <c r="S17" s="55">
        <v>0.75</v>
      </c>
      <c r="T17" s="55">
        <v>0.19</v>
      </c>
      <c r="U17" s="59">
        <v>0.16</v>
      </c>
      <c r="V17" s="59">
        <v>0.14000000000000001</v>
      </c>
      <c r="W17" s="59">
        <v>0.12</v>
      </c>
      <c r="X17" s="55">
        <v>0.12</v>
      </c>
      <c r="Y17" s="59">
        <v>0.12</v>
      </c>
      <c r="Z17" s="55">
        <v>52.7</v>
      </c>
      <c r="AA17" s="59">
        <v>43.4</v>
      </c>
      <c r="AB17" s="59">
        <v>37.700000000000003</v>
      </c>
      <c r="AC17" s="59">
        <v>32.299999999999997</v>
      </c>
      <c r="AD17" s="55">
        <v>33.1</v>
      </c>
      <c r="AE17" s="55">
        <v>34.5</v>
      </c>
    </row>
    <row r="18" spans="1:51" ht="25.5">
      <c r="A18" s="56" t="s">
        <v>8</v>
      </c>
      <c r="B18" s="57">
        <v>173468</v>
      </c>
      <c r="C18" s="58">
        <v>158971</v>
      </c>
      <c r="D18" s="57">
        <v>151917</v>
      </c>
      <c r="E18" s="58">
        <v>100484</v>
      </c>
      <c r="F18" s="58">
        <v>79414</v>
      </c>
      <c r="G18" s="58">
        <v>82903</v>
      </c>
      <c r="H18" s="59">
        <v>9.8000000000000007</v>
      </c>
      <c r="I18" s="59">
        <v>10.7</v>
      </c>
      <c r="J18" s="59">
        <v>11.9</v>
      </c>
      <c r="K18" s="59">
        <v>9.4</v>
      </c>
      <c r="L18" s="59">
        <v>7.6</v>
      </c>
      <c r="M18" s="59">
        <v>7.7</v>
      </c>
      <c r="N18" s="55">
        <v>1.1299999999999999</v>
      </c>
      <c r="O18" s="59">
        <v>1.06</v>
      </c>
      <c r="P18" s="59">
        <v>0.88</v>
      </c>
      <c r="Q18" s="59">
        <v>0.7</v>
      </c>
      <c r="R18" s="55">
        <v>0.41</v>
      </c>
      <c r="S18" s="55">
        <v>0.43</v>
      </c>
      <c r="T18" s="55">
        <v>0.17</v>
      </c>
      <c r="U18" s="59">
        <v>0.16</v>
      </c>
      <c r="V18" s="59">
        <v>0.15</v>
      </c>
      <c r="W18" s="59">
        <v>0.1</v>
      </c>
      <c r="X18" s="55">
        <v>0.08</v>
      </c>
      <c r="Y18" s="59">
        <v>0.08</v>
      </c>
      <c r="Z18" s="55">
        <v>34.799999999999997</v>
      </c>
      <c r="AA18" s="59">
        <v>31.8</v>
      </c>
      <c r="AB18" s="59">
        <v>30.3</v>
      </c>
      <c r="AC18" s="59">
        <v>20.100000000000001</v>
      </c>
      <c r="AD18" s="55">
        <v>16</v>
      </c>
      <c r="AE18" s="55">
        <v>16.8</v>
      </c>
    </row>
    <row r="19" spans="1:51">
      <c r="A19" s="56" t="s">
        <v>7</v>
      </c>
      <c r="B19" s="57">
        <v>64118</v>
      </c>
      <c r="C19" s="58">
        <v>60638</v>
      </c>
      <c r="D19" s="57">
        <v>40301</v>
      </c>
      <c r="E19" s="58">
        <v>39360</v>
      </c>
      <c r="F19" s="58">
        <v>38925</v>
      </c>
      <c r="G19" s="58">
        <v>46896</v>
      </c>
      <c r="H19" s="59">
        <v>3.6</v>
      </c>
      <c r="I19" s="59">
        <v>4.0999999999999996</v>
      </c>
      <c r="J19" s="59">
        <v>3.2</v>
      </c>
      <c r="K19" s="59">
        <v>3.7</v>
      </c>
      <c r="L19" s="59">
        <v>3.7</v>
      </c>
      <c r="M19" s="59">
        <v>4.3</v>
      </c>
      <c r="N19" s="55">
        <v>1.27</v>
      </c>
      <c r="O19" s="59">
        <v>1.21</v>
      </c>
      <c r="P19" s="59">
        <v>0.88</v>
      </c>
      <c r="Q19" s="59">
        <v>0.88</v>
      </c>
      <c r="R19" s="55">
        <v>0.82</v>
      </c>
      <c r="S19" s="55">
        <v>0.99</v>
      </c>
      <c r="T19" s="55">
        <v>0.36</v>
      </c>
      <c r="U19" s="59">
        <v>0.34</v>
      </c>
      <c r="V19" s="59">
        <v>0.24</v>
      </c>
      <c r="W19" s="59">
        <v>0.23</v>
      </c>
      <c r="X19" s="55">
        <v>0.23</v>
      </c>
      <c r="Y19" s="59">
        <v>0.27</v>
      </c>
      <c r="Z19" s="55">
        <v>58.3</v>
      </c>
      <c r="AA19" s="59">
        <v>55</v>
      </c>
      <c r="AB19" s="59">
        <v>36.5</v>
      </c>
      <c r="AC19" s="59">
        <v>35.700000000000003</v>
      </c>
      <c r="AD19" s="55">
        <v>35.5</v>
      </c>
      <c r="AE19" s="55">
        <v>43</v>
      </c>
    </row>
    <row r="20" spans="1:51">
      <c r="A20" s="56" t="s">
        <v>6</v>
      </c>
      <c r="B20" s="57">
        <v>111093</v>
      </c>
      <c r="C20" s="58">
        <v>94240</v>
      </c>
      <c r="D20" s="57">
        <v>97184</v>
      </c>
      <c r="E20" s="58">
        <v>67655</v>
      </c>
      <c r="F20" s="58">
        <v>62218</v>
      </c>
      <c r="G20" s="58">
        <v>83423</v>
      </c>
      <c r="H20" s="59">
        <v>6.3</v>
      </c>
      <c r="I20" s="59">
        <v>6.4</v>
      </c>
      <c r="J20" s="59">
        <v>7.6</v>
      </c>
      <c r="K20" s="59">
        <v>6.3</v>
      </c>
      <c r="L20" s="59">
        <v>5.9</v>
      </c>
      <c r="M20" s="59">
        <v>7.7</v>
      </c>
      <c r="N20" s="55">
        <v>1</v>
      </c>
      <c r="O20" s="59">
        <v>0.99</v>
      </c>
      <c r="P20" s="59">
        <v>1.01</v>
      </c>
      <c r="Q20" s="59">
        <v>0.69</v>
      </c>
      <c r="R20" s="55">
        <v>0.61</v>
      </c>
      <c r="S20" s="55">
        <v>0.82</v>
      </c>
      <c r="T20" s="55">
        <v>0.19</v>
      </c>
      <c r="U20" s="59">
        <v>0.17</v>
      </c>
      <c r="V20" s="59">
        <v>0.18</v>
      </c>
      <c r="W20" s="59">
        <v>0.12</v>
      </c>
      <c r="X20" s="55">
        <v>0.12</v>
      </c>
      <c r="Y20" s="59">
        <v>0.15</v>
      </c>
      <c r="Z20" s="55">
        <v>40.1</v>
      </c>
      <c r="AA20" s="59">
        <v>34</v>
      </c>
      <c r="AB20" s="59">
        <v>35.1</v>
      </c>
      <c r="AC20" s="59">
        <v>24.5</v>
      </c>
      <c r="AD20" s="55">
        <v>22.6</v>
      </c>
      <c r="AE20" s="55">
        <v>30.5</v>
      </c>
    </row>
    <row r="21" spans="1:51" ht="25.5">
      <c r="A21" s="56" t="s">
        <v>74</v>
      </c>
      <c r="B21" s="57">
        <v>111707</v>
      </c>
      <c r="C21" s="58">
        <v>118667</v>
      </c>
      <c r="D21" s="57">
        <v>115864</v>
      </c>
      <c r="E21" s="58">
        <v>82695</v>
      </c>
      <c r="F21" s="58">
        <v>80175</v>
      </c>
      <c r="G21" s="58">
        <v>81516</v>
      </c>
      <c r="H21" s="59">
        <v>6.3</v>
      </c>
      <c r="I21" s="59">
        <v>8</v>
      </c>
      <c r="J21" s="59">
        <v>9.1</v>
      </c>
      <c r="K21" s="59">
        <v>7.7</v>
      </c>
      <c r="L21" s="59">
        <v>7.7</v>
      </c>
      <c r="M21" s="59">
        <v>7.5</v>
      </c>
      <c r="N21" s="55">
        <v>0.62</v>
      </c>
      <c r="O21" s="59">
        <v>0.66</v>
      </c>
      <c r="P21" s="59">
        <v>0.54</v>
      </c>
      <c r="Q21" s="59">
        <v>0.44</v>
      </c>
      <c r="R21" s="55">
        <v>0.37</v>
      </c>
      <c r="S21" s="55">
        <v>0.37</v>
      </c>
      <c r="T21" s="55">
        <v>0.06</v>
      </c>
      <c r="U21" s="59">
        <v>0.06</v>
      </c>
      <c r="V21" s="59">
        <v>0.06</v>
      </c>
      <c r="W21" s="59">
        <v>0.04</v>
      </c>
      <c r="X21" s="55">
        <v>0.04</v>
      </c>
      <c r="Y21" s="59">
        <v>0.04</v>
      </c>
      <c r="Z21" s="55">
        <v>17.5</v>
      </c>
      <c r="AA21" s="59">
        <v>18.600000000000001</v>
      </c>
      <c r="AB21" s="59">
        <v>18</v>
      </c>
      <c r="AC21" s="59">
        <v>12.9</v>
      </c>
      <c r="AD21" s="55">
        <v>12.6</v>
      </c>
      <c r="AE21" s="55">
        <v>12.8</v>
      </c>
    </row>
    <row r="22" spans="1:51" ht="25.5">
      <c r="A22" s="56" t="s">
        <v>4</v>
      </c>
      <c r="B22" s="57">
        <v>48744</v>
      </c>
      <c r="C22" s="58">
        <v>32895</v>
      </c>
      <c r="D22" s="57">
        <v>26876</v>
      </c>
      <c r="E22" s="58">
        <v>21089</v>
      </c>
      <c r="F22" s="58">
        <v>39670</v>
      </c>
      <c r="G22" s="58">
        <v>25227</v>
      </c>
      <c r="H22" s="59">
        <v>2.8</v>
      </c>
      <c r="I22" s="59">
        <v>2.2000000000000002</v>
      </c>
      <c r="J22" s="59">
        <v>2.1</v>
      </c>
      <c r="K22" s="59">
        <v>2</v>
      </c>
      <c r="L22" s="59">
        <v>3.8</v>
      </c>
      <c r="M22" s="59">
        <v>2.2999999999999998</v>
      </c>
      <c r="N22" s="55">
        <v>1</v>
      </c>
      <c r="O22" s="59">
        <v>0.72</v>
      </c>
      <c r="P22" s="59">
        <v>0.51</v>
      </c>
      <c r="Q22" s="59">
        <v>0.46</v>
      </c>
      <c r="R22" s="55">
        <v>0.82</v>
      </c>
      <c r="S22" s="55">
        <v>0.52</v>
      </c>
      <c r="T22" s="55">
        <v>0.17</v>
      </c>
      <c r="U22" s="59">
        <v>0.12</v>
      </c>
      <c r="V22" s="59">
        <v>0.1</v>
      </c>
      <c r="W22" s="59">
        <v>0.08</v>
      </c>
      <c r="X22" s="55">
        <v>0.15</v>
      </c>
      <c r="Y22" s="59">
        <v>0.09</v>
      </c>
      <c r="Z22" s="55">
        <v>33.5</v>
      </c>
      <c r="AA22" s="59">
        <v>22.5</v>
      </c>
      <c r="AB22" s="59">
        <v>18.399999999999999</v>
      </c>
      <c r="AC22" s="59">
        <v>14.4</v>
      </c>
      <c r="AD22" s="55">
        <v>27.1</v>
      </c>
      <c r="AE22" s="55">
        <v>17.2</v>
      </c>
    </row>
    <row r="23" spans="1:51" ht="25.5">
      <c r="A23" s="56" t="s">
        <v>64</v>
      </c>
      <c r="B23" s="57">
        <v>71193</v>
      </c>
      <c r="C23" s="58">
        <v>56831</v>
      </c>
      <c r="D23" s="57">
        <v>36361</v>
      </c>
      <c r="E23" s="58">
        <v>30742</v>
      </c>
      <c r="F23" s="58">
        <v>31551</v>
      </c>
      <c r="G23" s="58">
        <v>32765</v>
      </c>
      <c r="H23" s="59">
        <v>4</v>
      </c>
      <c r="I23" s="59">
        <v>3.8</v>
      </c>
      <c r="J23" s="59">
        <v>2.9</v>
      </c>
      <c r="K23" s="59">
        <v>2.9</v>
      </c>
      <c r="L23" s="59">
        <v>3</v>
      </c>
      <c r="M23" s="59">
        <v>3</v>
      </c>
      <c r="N23" s="55">
        <v>1.66</v>
      </c>
      <c r="O23" s="59">
        <v>1.43</v>
      </c>
      <c r="P23" s="59">
        <v>1</v>
      </c>
      <c r="Q23" s="59">
        <v>0.84</v>
      </c>
      <c r="R23" s="55">
        <v>0.83</v>
      </c>
      <c r="S23" s="55">
        <v>0.86</v>
      </c>
      <c r="T23" s="55">
        <v>0.39</v>
      </c>
      <c r="U23" s="59">
        <v>0.31</v>
      </c>
      <c r="V23" s="59">
        <v>0.2</v>
      </c>
      <c r="W23" s="59">
        <v>0.17</v>
      </c>
      <c r="X23" s="55">
        <v>0.18</v>
      </c>
      <c r="Y23" s="59">
        <v>0.18</v>
      </c>
      <c r="Z23" s="55">
        <v>112.5</v>
      </c>
      <c r="AA23" s="59">
        <v>89.2</v>
      </c>
      <c r="AB23" s="59">
        <v>56.8</v>
      </c>
      <c r="AC23" s="59">
        <v>48.1</v>
      </c>
      <c r="AD23" s="55">
        <v>49.6</v>
      </c>
      <c r="AE23" s="55">
        <v>51.5</v>
      </c>
    </row>
    <row r="24" spans="1:51">
      <c r="A24" s="56" t="s">
        <v>2</v>
      </c>
      <c r="B24" s="57">
        <v>138827</v>
      </c>
      <c r="C24" s="58">
        <v>108186</v>
      </c>
      <c r="D24" s="57">
        <v>107903</v>
      </c>
      <c r="E24" s="58">
        <v>95647</v>
      </c>
      <c r="F24" s="58">
        <v>120852</v>
      </c>
      <c r="G24" s="58">
        <v>107403</v>
      </c>
      <c r="H24" s="59">
        <v>7.8</v>
      </c>
      <c r="I24" s="59">
        <v>7.3</v>
      </c>
      <c r="J24" s="59">
        <v>8.5</v>
      </c>
      <c r="K24" s="59">
        <v>8.9</v>
      </c>
      <c r="L24" s="59">
        <v>11.5</v>
      </c>
      <c r="M24" s="59">
        <v>9.9</v>
      </c>
      <c r="N24" s="55">
        <v>1.34</v>
      </c>
      <c r="O24" s="59">
        <v>1.06</v>
      </c>
      <c r="P24" s="59">
        <v>1.05</v>
      </c>
      <c r="Q24" s="59">
        <v>1</v>
      </c>
      <c r="R24" s="55">
        <v>1.2</v>
      </c>
      <c r="S24" s="55">
        <v>1.06</v>
      </c>
      <c r="T24" s="55">
        <v>0.21</v>
      </c>
      <c r="U24" s="59">
        <v>0.17</v>
      </c>
      <c r="V24" s="59">
        <v>0.17</v>
      </c>
      <c r="W24" s="59">
        <v>0.15</v>
      </c>
      <c r="X24" s="55">
        <v>0.19</v>
      </c>
      <c r="Y24" s="59">
        <v>0.16</v>
      </c>
      <c r="Z24" s="55">
        <v>63.7</v>
      </c>
      <c r="AA24" s="59">
        <v>49.6</v>
      </c>
      <c r="AB24" s="59">
        <v>49.4</v>
      </c>
      <c r="AC24" s="59">
        <v>43.9</v>
      </c>
      <c r="AD24" s="55">
        <v>55.8</v>
      </c>
      <c r="AE24" s="55">
        <v>49.6</v>
      </c>
    </row>
    <row r="25" spans="1:51">
      <c r="A25" s="56" t="s">
        <v>1</v>
      </c>
      <c r="B25" s="57">
        <v>14126</v>
      </c>
      <c r="C25" s="58">
        <v>10189</v>
      </c>
      <c r="D25" s="57">
        <v>9387</v>
      </c>
      <c r="E25" s="58">
        <v>9651</v>
      </c>
      <c r="F25" s="58">
        <v>8119</v>
      </c>
      <c r="G25" s="58">
        <v>8886</v>
      </c>
      <c r="H25" s="59">
        <v>0.8</v>
      </c>
      <c r="I25" s="59">
        <v>0.7</v>
      </c>
      <c r="J25" s="59">
        <v>0.7</v>
      </c>
      <c r="K25" s="59">
        <v>0.9</v>
      </c>
      <c r="L25" s="59">
        <v>0.8</v>
      </c>
      <c r="M25" s="59">
        <v>0.8</v>
      </c>
      <c r="N25" s="55">
        <v>1.1100000000000001</v>
      </c>
      <c r="O25" s="59">
        <v>0.84</v>
      </c>
      <c r="P25" s="59">
        <v>0.76</v>
      </c>
      <c r="Q25" s="59">
        <v>0.63</v>
      </c>
      <c r="R25" s="55">
        <v>0.56999999999999995</v>
      </c>
      <c r="S25" s="55">
        <v>0.63</v>
      </c>
      <c r="T25" s="55">
        <v>0.18</v>
      </c>
      <c r="U25" s="59">
        <v>0.13</v>
      </c>
      <c r="V25" s="59">
        <v>0.12</v>
      </c>
      <c r="W25" s="59">
        <v>0.12</v>
      </c>
      <c r="X25" s="55">
        <v>0.11</v>
      </c>
      <c r="Y25" s="59">
        <v>0.11</v>
      </c>
      <c r="Z25" s="55">
        <v>44.2</v>
      </c>
      <c r="AA25" s="59">
        <v>31.8</v>
      </c>
      <c r="AB25" s="59">
        <v>29.2</v>
      </c>
      <c r="AC25" s="59">
        <v>30.3</v>
      </c>
      <c r="AD25" s="55">
        <v>25.8</v>
      </c>
      <c r="AE25" s="55">
        <v>28.3</v>
      </c>
    </row>
    <row r="26" spans="1:51">
      <c r="A26" s="56" t="s">
        <v>67</v>
      </c>
      <c r="B26" s="57">
        <v>7384</v>
      </c>
      <c r="C26" s="58">
        <v>6735</v>
      </c>
      <c r="D26" s="57">
        <v>5114</v>
      </c>
      <c r="E26" s="58">
        <v>5714</v>
      </c>
      <c r="F26" s="58">
        <v>3378</v>
      </c>
      <c r="G26" s="58">
        <v>4119</v>
      </c>
      <c r="H26" s="59">
        <v>0.4</v>
      </c>
      <c r="I26" s="59">
        <v>0.5</v>
      </c>
      <c r="J26" s="59">
        <v>0.4</v>
      </c>
      <c r="K26" s="59">
        <v>0.5</v>
      </c>
      <c r="L26" s="59">
        <v>0.3</v>
      </c>
      <c r="M26" s="59">
        <v>0.4</v>
      </c>
      <c r="N26" s="55">
        <v>2.84</v>
      </c>
      <c r="O26" s="59">
        <v>2.78</v>
      </c>
      <c r="P26" s="59">
        <v>1.77</v>
      </c>
      <c r="Q26" s="59">
        <v>2.52</v>
      </c>
      <c r="R26" s="55">
        <v>1.07</v>
      </c>
      <c r="S26" s="55">
        <v>1.31</v>
      </c>
      <c r="T26" s="55">
        <v>0.46</v>
      </c>
      <c r="U26" s="59">
        <v>0.42</v>
      </c>
      <c r="V26" s="59">
        <v>0.33</v>
      </c>
      <c r="W26" s="59">
        <v>0.37</v>
      </c>
      <c r="X26" s="55">
        <v>0.21</v>
      </c>
      <c r="Y26" s="59">
        <v>0.26</v>
      </c>
      <c r="Z26" s="55">
        <v>93.1</v>
      </c>
      <c r="AA26" s="59">
        <v>82.5</v>
      </c>
      <c r="AB26" s="59">
        <v>61</v>
      </c>
      <c r="AC26" s="59">
        <v>67.599999999999994</v>
      </c>
      <c r="AD26" s="55">
        <v>39.9</v>
      </c>
      <c r="AE26" s="55">
        <v>48.6</v>
      </c>
    </row>
    <row r="27" spans="1:51">
      <c r="A27" s="56" t="s">
        <v>66</v>
      </c>
      <c r="B27" s="57">
        <v>10683</v>
      </c>
      <c r="C27" s="58">
        <v>10969</v>
      </c>
      <c r="D27" s="57">
        <v>9778</v>
      </c>
      <c r="E27" s="58">
        <v>9398</v>
      </c>
      <c r="F27" s="58">
        <v>8924</v>
      </c>
      <c r="G27" s="58">
        <v>8976</v>
      </c>
      <c r="H27" s="59">
        <v>0.6</v>
      </c>
      <c r="I27" s="59">
        <v>0.7</v>
      </c>
      <c r="J27" s="59">
        <v>0.8</v>
      </c>
      <c r="K27" s="59">
        <v>0.9</v>
      </c>
      <c r="L27" s="59">
        <v>0.9</v>
      </c>
      <c r="M27" s="59">
        <v>0.8</v>
      </c>
      <c r="N27" s="55">
        <v>4.29</v>
      </c>
      <c r="O27" s="59">
        <v>4.6100000000000003</v>
      </c>
      <c r="P27" s="59">
        <v>4.21</v>
      </c>
      <c r="Q27" s="59">
        <v>4.1500000000000004</v>
      </c>
      <c r="R27" s="55">
        <v>4</v>
      </c>
      <c r="S27" s="55">
        <v>4.0199999999999996</v>
      </c>
      <c r="T27" s="55">
        <v>0.75</v>
      </c>
      <c r="U27" s="55">
        <v>0.77</v>
      </c>
      <c r="V27" s="55">
        <v>0.7</v>
      </c>
      <c r="W27" s="55">
        <v>0.67</v>
      </c>
      <c r="X27" s="55">
        <v>0.63</v>
      </c>
      <c r="Y27" s="55">
        <v>0.62</v>
      </c>
      <c r="Z27" s="55">
        <v>140.5</v>
      </c>
      <c r="AA27" s="55">
        <v>139.1</v>
      </c>
      <c r="AB27" s="55">
        <v>119.6</v>
      </c>
      <c r="AC27" s="55">
        <v>112.4</v>
      </c>
      <c r="AD27" s="55">
        <v>106.4</v>
      </c>
      <c r="AE27" s="54">
        <v>106.1</v>
      </c>
    </row>
    <row r="29" spans="1:51">
      <c r="A29" s="60" t="s">
        <v>899</v>
      </c>
      <c r="B29" s="45"/>
    </row>
    <row r="31" spans="1:51">
      <c r="M31" s="48"/>
      <c r="N31" s="48"/>
      <c r="O31" s="48"/>
      <c r="P31" s="48"/>
      <c r="Q31" s="48"/>
      <c r="R31" s="48"/>
      <c r="S31" s="48"/>
      <c r="T31" s="48"/>
      <c r="U31" s="48"/>
      <c r="W31" s="48"/>
      <c r="X31" s="48"/>
      <c r="Y31" s="48"/>
      <c r="Z31" s="48"/>
      <c r="AA31" s="48"/>
      <c r="AB31" s="48"/>
      <c r="AC31" s="48"/>
      <c r="AD31" s="48"/>
      <c r="AE31" s="48"/>
      <c r="AG31" s="48"/>
      <c r="AH31" s="48"/>
      <c r="AI31" s="48"/>
      <c r="AJ31" s="48"/>
      <c r="AK31" s="48"/>
      <c r="AL31" s="48"/>
      <c r="AM31" s="48"/>
      <c r="AN31" s="48"/>
      <c r="AO31" s="48"/>
    </row>
    <row r="32" spans="1:51">
      <c r="B32" s="47" t="s">
        <v>23</v>
      </c>
      <c r="C32" s="47"/>
      <c r="D32" s="47"/>
      <c r="E32" s="47"/>
      <c r="F32" s="47"/>
      <c r="G32" s="47"/>
      <c r="H32" s="47"/>
      <c r="I32" s="47"/>
      <c r="J32" s="47"/>
      <c r="K32" s="47"/>
      <c r="L32" s="47" t="s">
        <v>73</v>
      </c>
      <c r="M32" s="47"/>
      <c r="N32" s="47"/>
      <c r="O32" s="47"/>
      <c r="P32" s="47"/>
      <c r="Q32" s="47"/>
      <c r="R32" s="47"/>
      <c r="S32" s="47"/>
      <c r="T32" s="47"/>
      <c r="U32" s="47"/>
      <c r="V32" s="47" t="s">
        <v>72</v>
      </c>
      <c r="W32" s="47"/>
      <c r="X32" s="47"/>
      <c r="Y32" s="47"/>
      <c r="Z32" s="47"/>
      <c r="AA32" s="47"/>
      <c r="AB32" s="47"/>
      <c r="AC32" s="47"/>
      <c r="AD32" s="47"/>
      <c r="AE32" s="47"/>
      <c r="AF32" s="47" t="s">
        <v>71</v>
      </c>
      <c r="AG32" s="47"/>
      <c r="AH32" s="47"/>
      <c r="AI32" s="47"/>
      <c r="AJ32" s="47"/>
      <c r="AK32" s="47"/>
      <c r="AL32" s="47"/>
      <c r="AM32" s="47"/>
      <c r="AN32" s="47"/>
      <c r="AO32" s="47"/>
      <c r="AP32" s="47" t="s">
        <v>70</v>
      </c>
      <c r="AQ32" s="47"/>
      <c r="AR32" s="47"/>
      <c r="AS32" s="47"/>
      <c r="AT32" s="47"/>
      <c r="AU32" s="47"/>
      <c r="AV32" s="47"/>
      <c r="AW32" s="47"/>
      <c r="AX32" s="47"/>
      <c r="AY32" s="47"/>
    </row>
    <row r="33" spans="1:51">
      <c r="B33" s="61">
        <v>2010</v>
      </c>
      <c r="C33" s="61">
        <v>2011</v>
      </c>
      <c r="D33" s="61">
        <v>2012</v>
      </c>
      <c r="E33" s="61">
        <v>2013</v>
      </c>
      <c r="F33" s="61">
        <v>2014</v>
      </c>
      <c r="G33" s="62">
        <v>2010</v>
      </c>
      <c r="H33" s="62">
        <v>2011</v>
      </c>
      <c r="I33" s="62">
        <v>2012</v>
      </c>
      <c r="J33" s="61">
        <v>2013</v>
      </c>
      <c r="K33" s="61">
        <v>2014</v>
      </c>
      <c r="L33" s="61">
        <v>2010</v>
      </c>
      <c r="M33" s="61">
        <v>2011</v>
      </c>
      <c r="N33" s="61">
        <v>2012</v>
      </c>
      <c r="O33" s="61">
        <v>2013</v>
      </c>
      <c r="P33" s="61">
        <v>2014</v>
      </c>
      <c r="Q33" s="61">
        <v>2010</v>
      </c>
      <c r="R33" s="62">
        <v>2011</v>
      </c>
      <c r="S33" s="62">
        <v>2012</v>
      </c>
      <c r="T33" s="61">
        <v>2013</v>
      </c>
      <c r="U33" s="61">
        <v>2014</v>
      </c>
      <c r="V33" s="61">
        <v>2010</v>
      </c>
      <c r="W33" s="61">
        <v>2011</v>
      </c>
      <c r="X33" s="61">
        <v>2012</v>
      </c>
      <c r="Y33" s="61">
        <v>2013</v>
      </c>
      <c r="Z33" s="61">
        <v>2014</v>
      </c>
      <c r="AA33" s="61">
        <v>2010</v>
      </c>
      <c r="AB33" s="61">
        <v>2011</v>
      </c>
      <c r="AC33" s="62">
        <v>2012</v>
      </c>
      <c r="AD33" s="61">
        <v>2013</v>
      </c>
      <c r="AE33" s="61">
        <v>2014</v>
      </c>
      <c r="AF33" s="61">
        <v>2010</v>
      </c>
      <c r="AG33" s="61">
        <v>2011</v>
      </c>
      <c r="AH33" s="61">
        <v>2012</v>
      </c>
      <c r="AI33" s="61">
        <v>2013</v>
      </c>
      <c r="AJ33" s="61">
        <v>2014</v>
      </c>
      <c r="AK33" s="61">
        <v>2010</v>
      </c>
      <c r="AL33" s="61">
        <v>2011</v>
      </c>
      <c r="AM33" s="62">
        <v>2012</v>
      </c>
      <c r="AN33" s="61">
        <v>2013</v>
      </c>
      <c r="AO33" s="61">
        <v>2014</v>
      </c>
      <c r="AP33" s="61">
        <v>2010</v>
      </c>
      <c r="AQ33" s="61">
        <v>2011</v>
      </c>
      <c r="AR33" s="61">
        <v>2012</v>
      </c>
      <c r="AS33" s="61">
        <v>2013</v>
      </c>
      <c r="AT33" s="61">
        <v>2014</v>
      </c>
      <c r="AU33" s="61">
        <v>2010</v>
      </c>
      <c r="AV33" s="61">
        <v>2011</v>
      </c>
      <c r="AW33" s="62">
        <v>2012</v>
      </c>
      <c r="AX33" s="61">
        <v>2013</v>
      </c>
      <c r="AY33" s="61">
        <v>2014</v>
      </c>
    </row>
    <row r="34" spans="1:51">
      <c r="B34" s="63" t="s">
        <v>69</v>
      </c>
      <c r="C34" s="63"/>
      <c r="D34" s="63"/>
      <c r="E34" s="63"/>
      <c r="F34" s="63"/>
      <c r="G34" s="63" t="s">
        <v>68</v>
      </c>
      <c r="H34" s="63"/>
      <c r="I34" s="63"/>
      <c r="J34" s="63"/>
      <c r="K34" s="63"/>
      <c r="L34" s="63" t="s">
        <v>69</v>
      </c>
      <c r="M34" s="63"/>
      <c r="N34" s="63"/>
      <c r="O34" s="63"/>
      <c r="P34" s="63"/>
      <c r="Q34" s="63" t="s">
        <v>68</v>
      </c>
      <c r="R34" s="63"/>
      <c r="S34" s="63"/>
      <c r="T34" s="63"/>
      <c r="U34" s="63"/>
      <c r="V34" s="63" t="s">
        <v>69</v>
      </c>
      <c r="W34" s="63"/>
      <c r="X34" s="63"/>
      <c r="Y34" s="63"/>
      <c r="Z34" s="63"/>
      <c r="AA34" s="63" t="s">
        <v>68</v>
      </c>
      <c r="AB34" s="63"/>
      <c r="AC34" s="63"/>
      <c r="AD34" s="63"/>
      <c r="AE34" s="63"/>
      <c r="AF34" s="63" t="s">
        <v>69</v>
      </c>
      <c r="AG34" s="63"/>
      <c r="AH34" s="63"/>
      <c r="AI34" s="63"/>
      <c r="AJ34" s="63"/>
      <c r="AK34" s="63" t="s">
        <v>68</v>
      </c>
      <c r="AL34" s="63"/>
      <c r="AM34" s="63"/>
      <c r="AN34" s="63"/>
      <c r="AO34" s="63"/>
      <c r="AP34" s="63" t="s">
        <v>69</v>
      </c>
      <c r="AQ34" s="63"/>
      <c r="AR34" s="63"/>
      <c r="AS34" s="63"/>
      <c r="AT34" s="63"/>
      <c r="AU34" s="63" t="s">
        <v>68</v>
      </c>
      <c r="AV34" s="63"/>
      <c r="AW34" s="63"/>
      <c r="AX34" s="63"/>
      <c r="AY34" s="63"/>
    </row>
    <row r="35" spans="1:51">
      <c r="B35" s="58">
        <v>1769059</v>
      </c>
      <c r="C35" s="58">
        <v>1482593</v>
      </c>
      <c r="D35" s="58">
        <v>1273763</v>
      </c>
      <c r="E35" s="58">
        <v>1071063</v>
      </c>
      <c r="F35" s="58">
        <v>1046924</v>
      </c>
      <c r="G35" s="59">
        <v>100</v>
      </c>
      <c r="H35" s="59">
        <v>100</v>
      </c>
      <c r="I35" s="59">
        <v>100</v>
      </c>
      <c r="J35" s="55">
        <v>100</v>
      </c>
      <c r="K35" s="55">
        <v>100</v>
      </c>
      <c r="L35" s="58">
        <v>659584</v>
      </c>
      <c r="M35" s="58">
        <v>524967</v>
      </c>
      <c r="N35" s="58">
        <v>430757</v>
      </c>
      <c r="O35" s="58">
        <v>397815</v>
      </c>
      <c r="P35" s="58">
        <v>410042</v>
      </c>
      <c r="Q35" s="55">
        <v>37.299999999999997</v>
      </c>
      <c r="R35" s="59">
        <v>35.4</v>
      </c>
      <c r="S35" s="59">
        <v>33.799999999999997</v>
      </c>
      <c r="T35" s="55">
        <v>37.1</v>
      </c>
      <c r="U35" s="55">
        <v>39.200000000000003</v>
      </c>
      <c r="V35" s="58">
        <v>423381</v>
      </c>
      <c r="W35" s="58">
        <v>352011</v>
      </c>
      <c r="X35" s="58">
        <v>304994</v>
      </c>
      <c r="Y35" s="58">
        <v>229685</v>
      </c>
      <c r="Z35" s="58">
        <v>235815</v>
      </c>
      <c r="AA35" s="55">
        <v>23.9</v>
      </c>
      <c r="AB35" s="55">
        <v>23.7</v>
      </c>
      <c r="AC35" s="59">
        <v>23.9</v>
      </c>
      <c r="AD35" s="55">
        <v>21.4</v>
      </c>
      <c r="AE35" s="55">
        <v>22.5</v>
      </c>
      <c r="AF35" s="58">
        <v>110486</v>
      </c>
      <c r="AG35" s="58">
        <v>89648</v>
      </c>
      <c r="AH35" s="58">
        <v>86341</v>
      </c>
      <c r="AI35" s="58">
        <v>48445</v>
      </c>
      <c r="AJ35" s="58">
        <v>47809</v>
      </c>
      <c r="AK35" s="55">
        <v>6.2</v>
      </c>
      <c r="AL35" s="55">
        <v>6</v>
      </c>
      <c r="AM35" s="59">
        <v>6.8</v>
      </c>
      <c r="AN35" s="55">
        <v>4.5</v>
      </c>
      <c r="AO35" s="55">
        <v>4.5999999999999996</v>
      </c>
      <c r="AP35" s="57">
        <v>575607</v>
      </c>
      <c r="AQ35" s="57">
        <v>515967</v>
      </c>
      <c r="AR35" s="58">
        <v>451671</v>
      </c>
      <c r="AS35" s="57">
        <v>395119</v>
      </c>
      <c r="AT35" s="58">
        <v>353259</v>
      </c>
      <c r="AU35" s="55">
        <v>32.5</v>
      </c>
      <c r="AV35" s="55">
        <v>34.799999999999997</v>
      </c>
      <c r="AW35" s="55">
        <v>35.5</v>
      </c>
      <c r="AX35" s="59">
        <v>36.9</v>
      </c>
      <c r="AY35" s="55">
        <v>33.700000000000003</v>
      </c>
    </row>
    <row r="36" spans="1:5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>
      <c r="A37" s="66" t="s">
        <v>17</v>
      </c>
      <c r="B37" s="58">
        <v>252890</v>
      </c>
      <c r="C37" s="58">
        <v>185063</v>
      </c>
      <c r="D37" s="58">
        <v>194200</v>
      </c>
      <c r="E37" s="58">
        <v>174987</v>
      </c>
      <c r="F37" s="58">
        <v>162095</v>
      </c>
      <c r="G37" s="55">
        <v>100</v>
      </c>
      <c r="H37" s="55">
        <v>100</v>
      </c>
      <c r="I37" s="55">
        <v>100</v>
      </c>
      <c r="J37" s="55">
        <v>100</v>
      </c>
      <c r="K37" s="55">
        <v>100</v>
      </c>
      <c r="L37" s="58">
        <v>144513</v>
      </c>
      <c r="M37" s="58">
        <v>105981</v>
      </c>
      <c r="N37" s="58">
        <v>91945</v>
      </c>
      <c r="O37" s="58">
        <v>94210</v>
      </c>
      <c r="P37" s="58">
        <v>86599</v>
      </c>
      <c r="Q37" s="55">
        <v>57.1</v>
      </c>
      <c r="R37" s="59">
        <v>57.3</v>
      </c>
      <c r="S37" s="59">
        <v>47.3</v>
      </c>
      <c r="T37" s="55">
        <v>53.8</v>
      </c>
      <c r="U37" s="55">
        <v>53.4</v>
      </c>
      <c r="V37" s="58">
        <v>58913</v>
      </c>
      <c r="W37" s="58">
        <v>41204</v>
      </c>
      <c r="X37" s="58">
        <v>41032</v>
      </c>
      <c r="Y37" s="58">
        <v>26968</v>
      </c>
      <c r="Z37" s="58">
        <v>24142</v>
      </c>
      <c r="AA37" s="55">
        <v>23.3</v>
      </c>
      <c r="AB37" s="55">
        <v>22.3</v>
      </c>
      <c r="AC37" s="59">
        <v>21.1</v>
      </c>
      <c r="AD37" s="55">
        <v>15.4</v>
      </c>
      <c r="AE37" s="55">
        <v>14.9</v>
      </c>
      <c r="AF37" s="58">
        <v>9411</v>
      </c>
      <c r="AG37" s="58">
        <v>5881</v>
      </c>
      <c r="AH37" s="58">
        <v>6700</v>
      </c>
      <c r="AI37" s="58">
        <v>2877</v>
      </c>
      <c r="AJ37" s="58">
        <v>3382</v>
      </c>
      <c r="AK37" s="55">
        <v>3.7</v>
      </c>
      <c r="AL37" s="55">
        <v>3.2</v>
      </c>
      <c r="AM37" s="59">
        <v>3.5</v>
      </c>
      <c r="AN37" s="55">
        <v>1.6</v>
      </c>
      <c r="AO37" s="55">
        <v>2.1</v>
      </c>
      <c r="AP37" s="57">
        <v>40054</v>
      </c>
      <c r="AQ37" s="57">
        <v>31997</v>
      </c>
      <c r="AR37" s="58">
        <v>54522</v>
      </c>
      <c r="AS37" s="57">
        <v>50932</v>
      </c>
      <c r="AT37" s="58">
        <v>47972</v>
      </c>
      <c r="AU37" s="55">
        <v>15.8</v>
      </c>
      <c r="AV37" s="55">
        <v>17.3</v>
      </c>
      <c r="AW37" s="55">
        <v>28.1</v>
      </c>
      <c r="AX37" s="59">
        <v>29.1</v>
      </c>
      <c r="AY37" s="55">
        <v>29.6</v>
      </c>
    </row>
    <row r="38" spans="1:51">
      <c r="A38" s="66" t="s">
        <v>16</v>
      </c>
      <c r="B38" s="58">
        <v>39318</v>
      </c>
      <c r="C38" s="58">
        <v>27060</v>
      </c>
      <c r="D38" s="58">
        <v>20234</v>
      </c>
      <c r="E38" s="58">
        <v>18693</v>
      </c>
      <c r="F38" s="58">
        <v>15153</v>
      </c>
      <c r="G38" s="55">
        <v>100</v>
      </c>
      <c r="H38" s="55">
        <v>100</v>
      </c>
      <c r="I38" s="55">
        <v>100</v>
      </c>
      <c r="J38" s="55">
        <v>100</v>
      </c>
      <c r="K38" s="55">
        <v>100</v>
      </c>
      <c r="L38" s="58">
        <v>30890</v>
      </c>
      <c r="M38" s="58">
        <v>22261</v>
      </c>
      <c r="N38" s="58">
        <v>17648</v>
      </c>
      <c r="O38" s="58">
        <v>15882</v>
      </c>
      <c r="P38" s="58">
        <v>13953</v>
      </c>
      <c r="Q38" s="55">
        <v>78.599999999999994</v>
      </c>
      <c r="R38" s="59">
        <v>82.3</v>
      </c>
      <c r="S38" s="59">
        <v>87.2</v>
      </c>
      <c r="T38" s="55">
        <v>85</v>
      </c>
      <c r="U38" s="55">
        <v>92.1</v>
      </c>
      <c r="V38" s="58">
        <v>4597</v>
      </c>
      <c r="W38" s="58">
        <v>2875</v>
      </c>
      <c r="X38" s="58">
        <v>1333</v>
      </c>
      <c r="Y38" s="55">
        <v>205</v>
      </c>
      <c r="Z38" s="55">
        <v>688</v>
      </c>
      <c r="AA38" s="55">
        <v>11.7</v>
      </c>
      <c r="AB38" s="55">
        <v>10.6</v>
      </c>
      <c r="AC38" s="59">
        <v>6.6</v>
      </c>
      <c r="AD38" s="55">
        <v>1.1000000000000001</v>
      </c>
      <c r="AE38" s="55">
        <v>4.5</v>
      </c>
      <c r="AF38" s="58">
        <v>2430</v>
      </c>
      <c r="AG38" s="55">
        <v>755</v>
      </c>
      <c r="AH38" s="55">
        <v>602</v>
      </c>
      <c r="AI38" s="55">
        <v>69</v>
      </c>
      <c r="AJ38" s="55">
        <v>312</v>
      </c>
      <c r="AK38" s="55">
        <v>6.2</v>
      </c>
      <c r="AL38" s="55">
        <v>2.8</v>
      </c>
      <c r="AM38" s="59">
        <v>3</v>
      </c>
      <c r="AN38" s="55">
        <v>0.4</v>
      </c>
      <c r="AO38" s="55">
        <v>2.1</v>
      </c>
      <c r="AP38" s="57">
        <v>1401</v>
      </c>
      <c r="AQ38" s="57">
        <v>1169</v>
      </c>
      <c r="AR38" s="55">
        <v>651</v>
      </c>
      <c r="AS38" s="57">
        <v>2537</v>
      </c>
      <c r="AT38" s="55">
        <v>199</v>
      </c>
      <c r="AU38" s="55">
        <v>3.6</v>
      </c>
      <c r="AV38" s="55">
        <v>4.3</v>
      </c>
      <c r="AW38" s="55">
        <v>3.2</v>
      </c>
      <c r="AX38" s="59">
        <v>13.6</v>
      </c>
      <c r="AY38" s="55">
        <v>1.3</v>
      </c>
    </row>
    <row r="39" spans="1:51" ht="38.25">
      <c r="A39" s="55" t="s">
        <v>15</v>
      </c>
      <c r="B39" s="58">
        <v>62381</v>
      </c>
      <c r="C39" s="58">
        <v>52376</v>
      </c>
      <c r="D39" s="58">
        <v>27752</v>
      </c>
      <c r="E39" s="58">
        <v>27406</v>
      </c>
      <c r="F39" s="58">
        <v>22293</v>
      </c>
      <c r="G39" s="55">
        <v>100</v>
      </c>
      <c r="H39" s="55">
        <v>100</v>
      </c>
      <c r="I39" s="55">
        <v>100</v>
      </c>
      <c r="J39" s="55">
        <v>100</v>
      </c>
      <c r="K39" s="55">
        <v>100</v>
      </c>
      <c r="L39" s="58">
        <v>40030</v>
      </c>
      <c r="M39" s="58">
        <v>15948</v>
      </c>
      <c r="N39" s="58">
        <v>8983</v>
      </c>
      <c r="O39" s="58">
        <v>11172</v>
      </c>
      <c r="P39" s="58">
        <v>5901</v>
      </c>
      <c r="Q39" s="55">
        <v>64.2</v>
      </c>
      <c r="R39" s="59">
        <v>30.4</v>
      </c>
      <c r="S39" s="59">
        <v>32.4</v>
      </c>
      <c r="T39" s="55">
        <v>40.799999999999997</v>
      </c>
      <c r="U39" s="55">
        <v>26.5</v>
      </c>
      <c r="V39" s="58">
        <v>7594</v>
      </c>
      <c r="W39" s="58">
        <v>5206</v>
      </c>
      <c r="X39" s="58">
        <v>4683</v>
      </c>
      <c r="Y39" s="58">
        <v>5540</v>
      </c>
      <c r="Z39" s="58">
        <v>5554</v>
      </c>
      <c r="AA39" s="55">
        <v>12.2</v>
      </c>
      <c r="AB39" s="55">
        <v>9.9</v>
      </c>
      <c r="AC39" s="59">
        <v>16.899999999999999</v>
      </c>
      <c r="AD39" s="55">
        <v>20.2</v>
      </c>
      <c r="AE39" s="55">
        <v>24.9</v>
      </c>
      <c r="AF39" s="55">
        <v>348</v>
      </c>
      <c r="AG39" s="55">
        <v>182</v>
      </c>
      <c r="AH39" s="55">
        <v>96</v>
      </c>
      <c r="AI39" s="55">
        <v>38</v>
      </c>
      <c r="AJ39" s="55">
        <v>49</v>
      </c>
      <c r="AK39" s="55">
        <v>0.6</v>
      </c>
      <c r="AL39" s="55">
        <v>0.3</v>
      </c>
      <c r="AM39" s="59">
        <v>0.3</v>
      </c>
      <c r="AN39" s="55">
        <v>0.1</v>
      </c>
      <c r="AO39" s="55">
        <v>0.2</v>
      </c>
      <c r="AP39" s="57">
        <v>14409</v>
      </c>
      <c r="AQ39" s="57">
        <v>31040</v>
      </c>
      <c r="AR39" s="58">
        <v>13990</v>
      </c>
      <c r="AS39" s="57">
        <v>10656</v>
      </c>
      <c r="AT39" s="58">
        <v>10788</v>
      </c>
      <c r="AU39" s="55">
        <v>23.1</v>
      </c>
      <c r="AV39" s="55">
        <v>59.3</v>
      </c>
      <c r="AW39" s="55">
        <v>50.4</v>
      </c>
      <c r="AX39" s="59">
        <v>38.9</v>
      </c>
      <c r="AY39" s="55">
        <v>48.4</v>
      </c>
    </row>
    <row r="40" spans="1:51" ht="25.5">
      <c r="A40" s="66" t="s">
        <v>14</v>
      </c>
      <c r="B40" s="58">
        <v>14461</v>
      </c>
      <c r="C40" s="58">
        <v>9886</v>
      </c>
      <c r="D40" s="58">
        <v>9849</v>
      </c>
      <c r="E40" s="58">
        <v>10547</v>
      </c>
      <c r="F40" s="58">
        <v>13296</v>
      </c>
      <c r="G40" s="55">
        <v>100</v>
      </c>
      <c r="H40" s="55">
        <v>100</v>
      </c>
      <c r="I40" s="55">
        <v>100</v>
      </c>
      <c r="J40" s="55">
        <v>100</v>
      </c>
      <c r="K40" s="55">
        <v>100</v>
      </c>
      <c r="L40" s="58">
        <v>4421</v>
      </c>
      <c r="M40" s="58">
        <v>4554</v>
      </c>
      <c r="N40" s="58">
        <v>1857</v>
      </c>
      <c r="O40" s="58">
        <v>2497</v>
      </c>
      <c r="P40" s="58">
        <v>3068</v>
      </c>
      <c r="Q40" s="55">
        <v>30.6</v>
      </c>
      <c r="R40" s="59">
        <v>46.1</v>
      </c>
      <c r="S40" s="59">
        <v>18.899999999999999</v>
      </c>
      <c r="T40" s="55">
        <v>23.7</v>
      </c>
      <c r="U40" s="55">
        <v>23.1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9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9">
        <v>0</v>
      </c>
      <c r="AN40" s="55">
        <v>0</v>
      </c>
      <c r="AO40" s="55">
        <v>0</v>
      </c>
      <c r="AP40" s="57">
        <v>10040</v>
      </c>
      <c r="AQ40" s="57">
        <v>5332</v>
      </c>
      <c r="AR40" s="58">
        <v>7992</v>
      </c>
      <c r="AS40" s="57">
        <v>8050</v>
      </c>
      <c r="AT40" s="58">
        <v>10228</v>
      </c>
      <c r="AU40" s="55">
        <v>69.400000000000006</v>
      </c>
      <c r="AV40" s="55">
        <v>53.9</v>
      </c>
      <c r="AW40" s="55">
        <v>81.099999999999994</v>
      </c>
      <c r="AX40" s="59">
        <v>76.3</v>
      </c>
      <c r="AY40" s="55">
        <v>76.900000000000006</v>
      </c>
    </row>
    <row r="41" spans="1:51">
      <c r="A41" s="66" t="s">
        <v>13</v>
      </c>
      <c r="B41" s="58">
        <v>42149</v>
      </c>
      <c r="C41" s="58">
        <v>34667</v>
      </c>
      <c r="D41" s="58">
        <v>18170</v>
      </c>
      <c r="E41" s="58">
        <v>27735</v>
      </c>
      <c r="F41" s="58">
        <v>18258</v>
      </c>
      <c r="G41" s="55">
        <v>100</v>
      </c>
      <c r="H41" s="55">
        <v>100</v>
      </c>
      <c r="I41" s="55">
        <v>100</v>
      </c>
      <c r="J41" s="55">
        <v>100</v>
      </c>
      <c r="K41" s="55">
        <v>100</v>
      </c>
      <c r="L41" s="58">
        <v>9193</v>
      </c>
      <c r="M41" s="58">
        <v>8226</v>
      </c>
      <c r="N41" s="58">
        <v>5175</v>
      </c>
      <c r="O41" s="58">
        <v>4546</v>
      </c>
      <c r="P41" s="58">
        <v>5299</v>
      </c>
      <c r="Q41" s="55">
        <v>21.8</v>
      </c>
      <c r="R41" s="59">
        <v>23.7</v>
      </c>
      <c r="S41" s="59">
        <v>28.5</v>
      </c>
      <c r="T41" s="55">
        <v>16.399999999999999</v>
      </c>
      <c r="U41" s="55">
        <v>29</v>
      </c>
      <c r="V41" s="58">
        <v>15190</v>
      </c>
      <c r="W41" s="58">
        <v>7536</v>
      </c>
      <c r="X41" s="58">
        <v>3578</v>
      </c>
      <c r="Y41" s="58">
        <v>1435</v>
      </c>
      <c r="Z41" s="58">
        <v>2945</v>
      </c>
      <c r="AA41" s="55">
        <v>36</v>
      </c>
      <c r="AB41" s="55">
        <v>21.7</v>
      </c>
      <c r="AC41" s="59">
        <v>19.7</v>
      </c>
      <c r="AD41" s="55">
        <v>5.2</v>
      </c>
      <c r="AE41" s="55">
        <v>16.100000000000001</v>
      </c>
      <c r="AF41" s="58">
        <v>2504</v>
      </c>
      <c r="AG41" s="58">
        <v>3203</v>
      </c>
      <c r="AH41" s="58">
        <v>1949</v>
      </c>
      <c r="AI41" s="55">
        <v>930</v>
      </c>
      <c r="AJ41" s="55">
        <v>924</v>
      </c>
      <c r="AK41" s="55">
        <v>5.9</v>
      </c>
      <c r="AL41" s="55">
        <v>9.1999999999999993</v>
      </c>
      <c r="AM41" s="59">
        <v>10.7</v>
      </c>
      <c r="AN41" s="55">
        <v>3.4</v>
      </c>
      <c r="AO41" s="55">
        <v>5.0999999999999996</v>
      </c>
      <c r="AP41" s="57">
        <v>15262</v>
      </c>
      <c r="AQ41" s="57">
        <v>15703</v>
      </c>
      <c r="AR41" s="58">
        <v>7467</v>
      </c>
      <c r="AS41" s="57">
        <v>20823</v>
      </c>
      <c r="AT41" s="58">
        <v>9090</v>
      </c>
      <c r="AU41" s="55">
        <v>36.200000000000003</v>
      </c>
      <c r="AV41" s="55">
        <v>45.3</v>
      </c>
      <c r="AW41" s="55">
        <v>41.1</v>
      </c>
      <c r="AX41" s="59">
        <v>75.099999999999994</v>
      </c>
      <c r="AY41" s="55">
        <v>49.8</v>
      </c>
    </row>
    <row r="42" spans="1:51">
      <c r="A42" s="66" t="s">
        <v>12</v>
      </c>
      <c r="B42" s="58">
        <v>27866</v>
      </c>
      <c r="C42" s="58">
        <v>19664</v>
      </c>
      <c r="D42" s="58">
        <v>18246</v>
      </c>
      <c r="E42" s="58">
        <v>18272</v>
      </c>
      <c r="F42" s="58">
        <v>15923</v>
      </c>
      <c r="G42" s="55">
        <v>100</v>
      </c>
      <c r="H42" s="55">
        <v>100</v>
      </c>
      <c r="I42" s="55">
        <v>100</v>
      </c>
      <c r="J42" s="55">
        <v>100</v>
      </c>
      <c r="K42" s="55">
        <v>100</v>
      </c>
      <c r="L42" s="58">
        <v>5631</v>
      </c>
      <c r="M42" s="58">
        <v>4255</v>
      </c>
      <c r="N42" s="58">
        <v>4047</v>
      </c>
      <c r="O42" s="58">
        <v>3923</v>
      </c>
      <c r="P42" s="58">
        <v>4396</v>
      </c>
      <c r="Q42" s="55">
        <v>20.2</v>
      </c>
      <c r="R42" s="59">
        <v>21.6</v>
      </c>
      <c r="S42" s="59">
        <v>22.2</v>
      </c>
      <c r="T42" s="55">
        <v>21.5</v>
      </c>
      <c r="U42" s="55">
        <v>27.6</v>
      </c>
      <c r="V42" s="55">
        <v>0</v>
      </c>
      <c r="W42" s="55">
        <v>0</v>
      </c>
      <c r="X42" s="55">
        <v>0</v>
      </c>
      <c r="Y42" s="55">
        <v>461</v>
      </c>
      <c r="Z42" s="55">
        <v>0</v>
      </c>
      <c r="AA42" s="55">
        <v>0</v>
      </c>
      <c r="AB42" s="55">
        <v>0</v>
      </c>
      <c r="AC42" s="59">
        <v>0</v>
      </c>
      <c r="AD42" s="55">
        <v>2.5</v>
      </c>
      <c r="AE42" s="55">
        <v>0</v>
      </c>
      <c r="AF42" s="55">
        <v>0</v>
      </c>
      <c r="AG42" s="55">
        <v>0</v>
      </c>
      <c r="AH42" s="55">
        <v>0</v>
      </c>
      <c r="AI42" s="55">
        <v>212</v>
      </c>
      <c r="AJ42" s="55">
        <v>0</v>
      </c>
      <c r="AK42" s="55">
        <v>0</v>
      </c>
      <c r="AL42" s="55">
        <v>0</v>
      </c>
      <c r="AM42" s="59">
        <v>0</v>
      </c>
      <c r="AN42" s="55">
        <v>1.2</v>
      </c>
      <c r="AO42" s="55">
        <v>0</v>
      </c>
      <c r="AP42" s="57">
        <v>22235</v>
      </c>
      <c r="AQ42" s="57">
        <v>15409</v>
      </c>
      <c r="AR42" s="58">
        <v>14199</v>
      </c>
      <c r="AS42" s="57">
        <v>13676</v>
      </c>
      <c r="AT42" s="58">
        <v>11528</v>
      </c>
      <c r="AU42" s="55">
        <v>79.8</v>
      </c>
      <c r="AV42" s="55">
        <v>78.400000000000006</v>
      </c>
      <c r="AW42" s="55">
        <v>77.8</v>
      </c>
      <c r="AX42" s="59">
        <v>74.8</v>
      </c>
      <c r="AY42" s="55">
        <v>72.400000000000006</v>
      </c>
    </row>
    <row r="43" spans="1:51" ht="25.5">
      <c r="A43" s="66" t="s">
        <v>11</v>
      </c>
      <c r="B43" s="58">
        <v>108683</v>
      </c>
      <c r="C43" s="58">
        <v>80803</v>
      </c>
      <c r="D43" s="58">
        <v>69040</v>
      </c>
      <c r="E43" s="58">
        <v>61523</v>
      </c>
      <c r="F43" s="58">
        <v>56512</v>
      </c>
      <c r="G43" s="55">
        <v>100</v>
      </c>
      <c r="H43" s="55">
        <v>100</v>
      </c>
      <c r="I43" s="55">
        <v>100</v>
      </c>
      <c r="J43" s="55">
        <v>100</v>
      </c>
      <c r="K43" s="55">
        <v>100</v>
      </c>
      <c r="L43" s="58">
        <v>71773</v>
      </c>
      <c r="M43" s="58">
        <v>49182</v>
      </c>
      <c r="N43" s="58">
        <v>46927</v>
      </c>
      <c r="O43" s="58">
        <v>43145</v>
      </c>
      <c r="P43" s="58">
        <v>36958</v>
      </c>
      <c r="Q43" s="55">
        <v>66</v>
      </c>
      <c r="R43" s="59">
        <v>60.9</v>
      </c>
      <c r="S43" s="59">
        <v>68</v>
      </c>
      <c r="T43" s="55">
        <v>70.099999999999994</v>
      </c>
      <c r="U43" s="55">
        <v>65.400000000000006</v>
      </c>
      <c r="V43" s="58">
        <v>23529</v>
      </c>
      <c r="W43" s="58">
        <v>22993</v>
      </c>
      <c r="X43" s="58">
        <v>16530</v>
      </c>
      <c r="Y43" s="58">
        <v>12410</v>
      </c>
      <c r="Z43" s="58">
        <v>13690</v>
      </c>
      <c r="AA43" s="55">
        <v>21.6</v>
      </c>
      <c r="AB43" s="55">
        <v>28.5</v>
      </c>
      <c r="AC43" s="59">
        <v>23.9</v>
      </c>
      <c r="AD43" s="55">
        <v>20.2</v>
      </c>
      <c r="AE43" s="55">
        <v>24.2</v>
      </c>
      <c r="AF43" s="58">
        <v>1390</v>
      </c>
      <c r="AG43" s="58">
        <v>1850</v>
      </c>
      <c r="AH43" s="58">
        <v>1113</v>
      </c>
      <c r="AI43" s="55">
        <v>572</v>
      </c>
      <c r="AJ43" s="55">
        <v>579</v>
      </c>
      <c r="AK43" s="55">
        <v>1.3</v>
      </c>
      <c r="AL43" s="55">
        <v>2.2999999999999998</v>
      </c>
      <c r="AM43" s="59">
        <v>1.6</v>
      </c>
      <c r="AN43" s="55">
        <v>0.9</v>
      </c>
      <c r="AO43" s="55">
        <v>1</v>
      </c>
      <c r="AP43" s="57">
        <v>11989</v>
      </c>
      <c r="AQ43" s="57">
        <v>6778</v>
      </c>
      <c r="AR43" s="58">
        <v>4471</v>
      </c>
      <c r="AS43" s="57">
        <v>5396</v>
      </c>
      <c r="AT43" s="58">
        <v>5285</v>
      </c>
      <c r="AU43" s="55">
        <v>11</v>
      </c>
      <c r="AV43" s="55">
        <v>8.4</v>
      </c>
      <c r="AW43" s="55">
        <v>6.5</v>
      </c>
      <c r="AX43" s="59">
        <v>8.8000000000000007</v>
      </c>
      <c r="AY43" s="55">
        <v>9.4</v>
      </c>
    </row>
    <row r="44" spans="1:51" ht="25.5">
      <c r="A44" s="66" t="s">
        <v>10</v>
      </c>
      <c r="B44" s="58">
        <v>76890</v>
      </c>
      <c r="C44" s="58">
        <v>89632</v>
      </c>
      <c r="D44" s="58">
        <v>32269</v>
      </c>
      <c r="E44" s="58">
        <v>27733</v>
      </c>
      <c r="F44" s="58">
        <v>24731</v>
      </c>
      <c r="G44" s="55">
        <v>100</v>
      </c>
      <c r="H44" s="55">
        <v>100</v>
      </c>
      <c r="I44" s="55">
        <v>100</v>
      </c>
      <c r="J44" s="55">
        <v>100</v>
      </c>
      <c r="K44" s="55">
        <v>100</v>
      </c>
      <c r="L44" s="58">
        <v>25053</v>
      </c>
      <c r="M44" s="58">
        <v>30668</v>
      </c>
      <c r="N44" s="58">
        <v>12300</v>
      </c>
      <c r="O44" s="58">
        <v>7383</v>
      </c>
      <c r="P44" s="58">
        <v>4658</v>
      </c>
      <c r="Q44" s="55">
        <v>32.6</v>
      </c>
      <c r="R44" s="59">
        <v>34.200000000000003</v>
      </c>
      <c r="S44" s="59">
        <v>38.1</v>
      </c>
      <c r="T44" s="55">
        <v>26.6</v>
      </c>
      <c r="U44" s="55">
        <v>18.8</v>
      </c>
      <c r="V44" s="58">
        <v>7734</v>
      </c>
      <c r="W44" s="58">
        <v>7601</v>
      </c>
      <c r="X44" s="58">
        <v>1868</v>
      </c>
      <c r="Y44" s="58">
        <v>1758</v>
      </c>
      <c r="Z44" s="58">
        <v>2110</v>
      </c>
      <c r="AA44" s="55">
        <v>10.1</v>
      </c>
      <c r="AB44" s="55">
        <v>8.5</v>
      </c>
      <c r="AC44" s="59">
        <v>5.8</v>
      </c>
      <c r="AD44" s="55">
        <v>6.3</v>
      </c>
      <c r="AE44" s="55">
        <v>8.5</v>
      </c>
      <c r="AF44" s="58">
        <v>2299</v>
      </c>
      <c r="AG44" s="58">
        <v>2013</v>
      </c>
      <c r="AH44" s="55">
        <v>47</v>
      </c>
      <c r="AI44" s="55">
        <v>101</v>
      </c>
      <c r="AJ44" s="55">
        <v>66</v>
      </c>
      <c r="AK44" s="55">
        <v>3</v>
      </c>
      <c r="AL44" s="55">
        <v>2.2000000000000002</v>
      </c>
      <c r="AM44" s="59">
        <v>0.1</v>
      </c>
      <c r="AN44" s="55">
        <v>0.4</v>
      </c>
      <c r="AO44" s="55">
        <v>0.3</v>
      </c>
      <c r="AP44" s="57">
        <v>41804</v>
      </c>
      <c r="AQ44" s="57">
        <v>49350</v>
      </c>
      <c r="AR44" s="58">
        <v>18055</v>
      </c>
      <c r="AS44" s="57">
        <v>18492</v>
      </c>
      <c r="AT44" s="58">
        <v>17897</v>
      </c>
      <c r="AU44" s="55">
        <v>54.4</v>
      </c>
      <c r="AV44" s="55">
        <v>55.1</v>
      </c>
      <c r="AW44" s="55">
        <v>55.9</v>
      </c>
      <c r="AX44" s="59">
        <v>66.7</v>
      </c>
      <c r="AY44" s="55">
        <v>72.400000000000006</v>
      </c>
    </row>
    <row r="45" spans="1:51">
      <c r="A45" s="66" t="s">
        <v>9</v>
      </c>
      <c r="B45" s="58">
        <v>393078</v>
      </c>
      <c r="C45" s="58">
        <v>325121</v>
      </c>
      <c r="D45" s="58">
        <v>283318</v>
      </c>
      <c r="E45" s="58">
        <v>241734</v>
      </c>
      <c r="F45" s="58">
        <v>245437</v>
      </c>
      <c r="G45" s="55">
        <v>100</v>
      </c>
      <c r="H45" s="55">
        <v>100</v>
      </c>
      <c r="I45" s="55">
        <v>100</v>
      </c>
      <c r="J45" s="55">
        <v>100</v>
      </c>
      <c r="K45" s="55">
        <v>100</v>
      </c>
      <c r="L45" s="58">
        <v>104961</v>
      </c>
      <c r="M45" s="58">
        <v>88977</v>
      </c>
      <c r="N45" s="58">
        <v>80735</v>
      </c>
      <c r="O45" s="58">
        <v>72252</v>
      </c>
      <c r="P45" s="58">
        <v>76183</v>
      </c>
      <c r="Q45" s="55">
        <v>26.7</v>
      </c>
      <c r="R45" s="59">
        <v>27.4</v>
      </c>
      <c r="S45" s="59">
        <v>28.5</v>
      </c>
      <c r="T45" s="55">
        <v>29.9</v>
      </c>
      <c r="U45" s="55">
        <v>31</v>
      </c>
      <c r="V45" s="58">
        <v>134324</v>
      </c>
      <c r="W45" s="58">
        <v>104291</v>
      </c>
      <c r="X45" s="58">
        <v>81911</v>
      </c>
      <c r="Y45" s="58">
        <v>65889</v>
      </c>
      <c r="Z45" s="58">
        <v>70769</v>
      </c>
      <c r="AA45" s="55">
        <v>34.200000000000003</v>
      </c>
      <c r="AB45" s="55">
        <v>32.1</v>
      </c>
      <c r="AC45" s="59">
        <v>28.9</v>
      </c>
      <c r="AD45" s="55">
        <v>27.3</v>
      </c>
      <c r="AE45" s="55">
        <v>28.8</v>
      </c>
      <c r="AF45" s="58">
        <v>51016</v>
      </c>
      <c r="AG45" s="58">
        <v>38307</v>
      </c>
      <c r="AH45" s="58">
        <v>30826</v>
      </c>
      <c r="AI45" s="58">
        <v>25037</v>
      </c>
      <c r="AJ45" s="58">
        <v>25186</v>
      </c>
      <c r="AK45" s="55">
        <v>13</v>
      </c>
      <c r="AL45" s="55">
        <v>11.8</v>
      </c>
      <c r="AM45" s="59">
        <v>10.9</v>
      </c>
      <c r="AN45" s="55">
        <v>10.4</v>
      </c>
      <c r="AO45" s="55">
        <v>10.3</v>
      </c>
      <c r="AP45" s="57">
        <v>102777</v>
      </c>
      <c r="AQ45" s="57">
        <v>93546</v>
      </c>
      <c r="AR45" s="58">
        <v>89847</v>
      </c>
      <c r="AS45" s="57">
        <v>78556</v>
      </c>
      <c r="AT45" s="58">
        <v>73299</v>
      </c>
      <c r="AU45" s="55">
        <v>26.1</v>
      </c>
      <c r="AV45" s="55">
        <v>28.8</v>
      </c>
      <c r="AW45" s="55">
        <v>31.7</v>
      </c>
      <c r="AX45" s="59">
        <v>32.5</v>
      </c>
      <c r="AY45" s="55">
        <v>29.9</v>
      </c>
    </row>
    <row r="46" spans="1:51" ht="25.5">
      <c r="A46" s="66" t="s">
        <v>8</v>
      </c>
      <c r="B46" s="58">
        <v>173468</v>
      </c>
      <c r="C46" s="58">
        <v>158971</v>
      </c>
      <c r="D46" s="58">
        <v>151917</v>
      </c>
      <c r="E46" s="58">
        <v>100484</v>
      </c>
      <c r="F46" s="58">
        <v>79414</v>
      </c>
      <c r="G46" s="55">
        <v>100</v>
      </c>
      <c r="H46" s="55">
        <v>100</v>
      </c>
      <c r="I46" s="55">
        <v>100</v>
      </c>
      <c r="J46" s="55">
        <v>100</v>
      </c>
      <c r="K46" s="55">
        <v>100</v>
      </c>
      <c r="L46" s="58">
        <v>37148</v>
      </c>
      <c r="M46" s="58">
        <v>38218</v>
      </c>
      <c r="N46" s="58">
        <v>27166</v>
      </c>
      <c r="O46" s="58">
        <v>10335</v>
      </c>
      <c r="P46" s="58">
        <v>9389</v>
      </c>
      <c r="Q46" s="55">
        <v>21.4</v>
      </c>
      <c r="R46" s="59">
        <v>24</v>
      </c>
      <c r="S46" s="59">
        <v>17.899999999999999</v>
      </c>
      <c r="T46" s="55">
        <v>10.3</v>
      </c>
      <c r="U46" s="55">
        <v>11.8</v>
      </c>
      <c r="V46" s="58">
        <v>43824</v>
      </c>
      <c r="W46" s="58">
        <v>42327</v>
      </c>
      <c r="X46" s="58">
        <v>60348</v>
      </c>
      <c r="Y46" s="58">
        <v>39404</v>
      </c>
      <c r="Z46" s="58">
        <v>41393</v>
      </c>
      <c r="AA46" s="55">
        <v>25.3</v>
      </c>
      <c r="AB46" s="55">
        <v>26.6</v>
      </c>
      <c r="AC46" s="59">
        <v>39.700000000000003</v>
      </c>
      <c r="AD46" s="55">
        <v>39.200000000000003</v>
      </c>
      <c r="AE46" s="55">
        <v>52.1</v>
      </c>
      <c r="AF46" s="58">
        <v>4866</v>
      </c>
      <c r="AG46" s="55">
        <v>476</v>
      </c>
      <c r="AH46" s="58">
        <v>5702</v>
      </c>
      <c r="AI46" s="58">
        <v>5687</v>
      </c>
      <c r="AJ46" s="58">
        <v>4000</v>
      </c>
      <c r="AK46" s="55">
        <v>2.8</v>
      </c>
      <c r="AL46" s="55">
        <v>0.3</v>
      </c>
      <c r="AM46" s="59">
        <v>3.8</v>
      </c>
      <c r="AN46" s="55">
        <v>5.7</v>
      </c>
      <c r="AO46" s="55">
        <v>5</v>
      </c>
      <c r="AP46" s="57">
        <v>87630</v>
      </c>
      <c r="AQ46" s="57">
        <v>77950</v>
      </c>
      <c r="AR46" s="58">
        <v>58700</v>
      </c>
      <c r="AS46" s="57">
        <v>45058</v>
      </c>
      <c r="AT46" s="58">
        <v>24631</v>
      </c>
      <c r="AU46" s="55">
        <v>50.5</v>
      </c>
      <c r="AV46" s="55">
        <v>49</v>
      </c>
      <c r="AW46" s="55">
        <v>38.6</v>
      </c>
      <c r="AX46" s="59">
        <v>44.8</v>
      </c>
      <c r="AY46" s="55">
        <v>31</v>
      </c>
    </row>
    <row r="47" spans="1:51" ht="25.5">
      <c r="A47" s="66" t="s">
        <v>7</v>
      </c>
      <c r="B47" s="58">
        <v>64118</v>
      </c>
      <c r="C47" s="58">
        <v>60638</v>
      </c>
      <c r="D47" s="58">
        <v>40301</v>
      </c>
      <c r="E47" s="58">
        <v>39360</v>
      </c>
      <c r="F47" s="58">
        <v>38925</v>
      </c>
      <c r="G47" s="55">
        <v>100</v>
      </c>
      <c r="H47" s="55">
        <v>100</v>
      </c>
      <c r="I47" s="55">
        <v>100</v>
      </c>
      <c r="J47" s="55">
        <v>100</v>
      </c>
      <c r="K47" s="55">
        <v>100</v>
      </c>
      <c r="L47" s="58">
        <v>24107</v>
      </c>
      <c r="M47" s="58">
        <v>24466</v>
      </c>
      <c r="N47" s="58">
        <v>15246</v>
      </c>
      <c r="O47" s="58">
        <v>15950</v>
      </c>
      <c r="P47" s="58">
        <v>18092</v>
      </c>
      <c r="Q47" s="55">
        <v>37.6</v>
      </c>
      <c r="R47" s="59">
        <v>40.299999999999997</v>
      </c>
      <c r="S47" s="59">
        <v>37.799999999999997</v>
      </c>
      <c r="T47" s="55">
        <v>40.5</v>
      </c>
      <c r="U47" s="55">
        <v>46.5</v>
      </c>
      <c r="V47" s="58">
        <v>18524</v>
      </c>
      <c r="W47" s="58">
        <v>16681</v>
      </c>
      <c r="X47" s="58">
        <v>13634</v>
      </c>
      <c r="Y47" s="58">
        <v>14666</v>
      </c>
      <c r="Z47" s="58">
        <v>14780</v>
      </c>
      <c r="AA47" s="55">
        <v>28.9</v>
      </c>
      <c r="AB47" s="55">
        <v>27.5</v>
      </c>
      <c r="AC47" s="59">
        <v>33.799999999999997</v>
      </c>
      <c r="AD47" s="55">
        <v>37.299999999999997</v>
      </c>
      <c r="AE47" s="55">
        <v>38</v>
      </c>
      <c r="AF47" s="55">
        <v>376</v>
      </c>
      <c r="AG47" s="55">
        <v>130</v>
      </c>
      <c r="AH47" s="55">
        <v>204</v>
      </c>
      <c r="AI47" s="55">
        <v>206</v>
      </c>
      <c r="AJ47" s="55">
        <v>176</v>
      </c>
      <c r="AK47" s="55">
        <v>0.6</v>
      </c>
      <c r="AL47" s="55">
        <v>0.2</v>
      </c>
      <c r="AM47" s="59">
        <v>0.5</v>
      </c>
      <c r="AN47" s="55">
        <v>0.5</v>
      </c>
      <c r="AO47" s="55">
        <v>0.5</v>
      </c>
      <c r="AP47" s="57">
        <v>21111</v>
      </c>
      <c r="AQ47" s="57">
        <v>19360</v>
      </c>
      <c r="AR47" s="58">
        <v>11217</v>
      </c>
      <c r="AS47" s="57">
        <v>8537</v>
      </c>
      <c r="AT47" s="58">
        <v>5878</v>
      </c>
      <c r="AU47" s="55">
        <v>32.9</v>
      </c>
      <c r="AV47" s="55">
        <v>31.9</v>
      </c>
      <c r="AW47" s="55">
        <v>27.8</v>
      </c>
      <c r="AX47" s="59">
        <v>21.7</v>
      </c>
      <c r="AY47" s="55">
        <v>15.1</v>
      </c>
    </row>
    <row r="48" spans="1:51">
      <c r="A48" s="66" t="s">
        <v>6</v>
      </c>
      <c r="B48" s="58">
        <v>111093</v>
      </c>
      <c r="C48" s="58">
        <v>94240</v>
      </c>
      <c r="D48" s="58">
        <v>97184</v>
      </c>
      <c r="E48" s="58">
        <v>67655</v>
      </c>
      <c r="F48" s="58">
        <v>62218</v>
      </c>
      <c r="G48" s="55">
        <v>100</v>
      </c>
      <c r="H48" s="55">
        <v>100</v>
      </c>
      <c r="I48" s="55">
        <v>100</v>
      </c>
      <c r="J48" s="55">
        <v>100</v>
      </c>
      <c r="K48" s="55">
        <v>100</v>
      </c>
      <c r="L48" s="58">
        <v>32367</v>
      </c>
      <c r="M48" s="58">
        <v>22564</v>
      </c>
      <c r="N48" s="58">
        <v>20805</v>
      </c>
      <c r="O48" s="58">
        <v>31584</v>
      </c>
      <c r="P48" s="58">
        <v>26289</v>
      </c>
      <c r="Q48" s="55">
        <v>29.1</v>
      </c>
      <c r="R48" s="59">
        <v>23.9</v>
      </c>
      <c r="S48" s="59">
        <v>21.4</v>
      </c>
      <c r="T48" s="55">
        <v>46.7</v>
      </c>
      <c r="U48" s="55">
        <v>42.3</v>
      </c>
      <c r="V48" s="55">
        <v>213</v>
      </c>
      <c r="W48" s="55">
        <v>300</v>
      </c>
      <c r="X48" s="55">
        <v>0</v>
      </c>
      <c r="Y48" s="55">
        <v>0</v>
      </c>
      <c r="Z48" s="55">
        <v>0</v>
      </c>
      <c r="AA48" s="55">
        <v>0.2</v>
      </c>
      <c r="AB48" s="55">
        <v>0.3</v>
      </c>
      <c r="AC48" s="59">
        <v>0</v>
      </c>
      <c r="AD48" s="55">
        <v>0</v>
      </c>
      <c r="AE48" s="55">
        <v>0</v>
      </c>
      <c r="AF48" s="55">
        <v>0</v>
      </c>
      <c r="AG48" s="58">
        <v>5526</v>
      </c>
      <c r="AH48" s="58">
        <v>13887</v>
      </c>
      <c r="AI48" s="55">
        <v>0</v>
      </c>
      <c r="AJ48" s="55">
        <v>0</v>
      </c>
      <c r="AK48" s="55">
        <v>0</v>
      </c>
      <c r="AL48" s="55">
        <v>5.9</v>
      </c>
      <c r="AM48" s="59">
        <v>14.3</v>
      </c>
      <c r="AN48" s="55">
        <v>0</v>
      </c>
      <c r="AO48" s="55">
        <v>0</v>
      </c>
      <c r="AP48" s="57">
        <v>78513</v>
      </c>
      <c r="AQ48" s="57">
        <v>65850</v>
      </c>
      <c r="AR48" s="58">
        <v>62492</v>
      </c>
      <c r="AS48" s="57">
        <v>36071</v>
      </c>
      <c r="AT48" s="58">
        <v>35929</v>
      </c>
      <c r="AU48" s="55">
        <v>70.7</v>
      </c>
      <c r="AV48" s="55">
        <v>69.900000000000006</v>
      </c>
      <c r="AW48" s="55">
        <v>64.3</v>
      </c>
      <c r="AX48" s="59">
        <v>53.3</v>
      </c>
      <c r="AY48" s="55">
        <v>57.7</v>
      </c>
    </row>
    <row r="49" spans="1:51" ht="38.25">
      <c r="A49" s="55" t="s">
        <v>5</v>
      </c>
      <c r="B49" s="58">
        <v>111707</v>
      </c>
      <c r="C49" s="58">
        <v>118667</v>
      </c>
      <c r="D49" s="58">
        <v>115864</v>
      </c>
      <c r="E49" s="58">
        <v>82695</v>
      </c>
      <c r="F49" s="58">
        <v>80175</v>
      </c>
      <c r="G49" s="55">
        <v>100</v>
      </c>
      <c r="H49" s="55">
        <v>100</v>
      </c>
      <c r="I49" s="55">
        <v>100</v>
      </c>
      <c r="J49" s="55">
        <v>100</v>
      </c>
      <c r="K49" s="55">
        <v>100</v>
      </c>
      <c r="L49" s="58">
        <v>32169</v>
      </c>
      <c r="M49" s="58">
        <v>43161</v>
      </c>
      <c r="N49" s="58">
        <v>44196</v>
      </c>
      <c r="O49" s="58">
        <v>38293</v>
      </c>
      <c r="P49" s="58">
        <v>35186</v>
      </c>
      <c r="Q49" s="55">
        <v>28.8</v>
      </c>
      <c r="R49" s="59">
        <v>36.4</v>
      </c>
      <c r="S49" s="59">
        <v>38.1</v>
      </c>
      <c r="T49" s="55">
        <v>46.3</v>
      </c>
      <c r="U49" s="55">
        <v>43.9</v>
      </c>
      <c r="V49" s="58">
        <v>54512</v>
      </c>
      <c r="W49" s="58">
        <v>51985</v>
      </c>
      <c r="X49" s="58">
        <v>51222</v>
      </c>
      <c r="Y49" s="58">
        <v>36317</v>
      </c>
      <c r="Z49" s="58">
        <v>36150</v>
      </c>
      <c r="AA49" s="55">
        <v>48.8</v>
      </c>
      <c r="AB49" s="55">
        <v>43.8</v>
      </c>
      <c r="AC49" s="59">
        <v>44.2</v>
      </c>
      <c r="AD49" s="55">
        <v>43.9</v>
      </c>
      <c r="AE49" s="55">
        <v>45.1</v>
      </c>
      <c r="AF49" s="58">
        <v>18434</v>
      </c>
      <c r="AG49" s="58">
        <v>20419</v>
      </c>
      <c r="AH49" s="58">
        <v>17431</v>
      </c>
      <c r="AI49" s="58">
        <v>6129</v>
      </c>
      <c r="AJ49" s="58">
        <v>6509</v>
      </c>
      <c r="AK49" s="55">
        <v>16.5</v>
      </c>
      <c r="AL49" s="55">
        <v>17.2</v>
      </c>
      <c r="AM49" s="59">
        <v>15</v>
      </c>
      <c r="AN49" s="55">
        <v>7.4</v>
      </c>
      <c r="AO49" s="55">
        <v>8.1</v>
      </c>
      <c r="AP49" s="57">
        <v>6593</v>
      </c>
      <c r="AQ49" s="57">
        <v>3102</v>
      </c>
      <c r="AR49" s="58">
        <v>3014</v>
      </c>
      <c r="AS49" s="57">
        <v>1956</v>
      </c>
      <c r="AT49" s="58">
        <v>2330</v>
      </c>
      <c r="AU49" s="55">
        <v>5.9</v>
      </c>
      <c r="AV49" s="55">
        <v>2.6</v>
      </c>
      <c r="AW49" s="55">
        <v>2.6</v>
      </c>
      <c r="AX49" s="59">
        <v>2.4</v>
      </c>
      <c r="AY49" s="55">
        <v>2.9</v>
      </c>
    </row>
    <row r="50" spans="1:51" ht="25.5">
      <c r="A50" s="66" t="s">
        <v>4</v>
      </c>
      <c r="B50" s="58">
        <v>48744</v>
      </c>
      <c r="C50" s="58">
        <v>32895</v>
      </c>
      <c r="D50" s="58">
        <v>26876</v>
      </c>
      <c r="E50" s="58">
        <v>21089</v>
      </c>
      <c r="F50" s="58">
        <v>39670</v>
      </c>
      <c r="G50" s="55">
        <v>100</v>
      </c>
      <c r="H50" s="55">
        <v>100</v>
      </c>
      <c r="I50" s="55">
        <v>100</v>
      </c>
      <c r="J50" s="55">
        <v>100</v>
      </c>
      <c r="K50" s="55">
        <v>100</v>
      </c>
      <c r="L50" s="58">
        <v>23406</v>
      </c>
      <c r="M50" s="58">
        <v>16145</v>
      </c>
      <c r="N50" s="58">
        <v>13186</v>
      </c>
      <c r="O50" s="58">
        <v>12488</v>
      </c>
      <c r="P50" s="58">
        <v>31186</v>
      </c>
      <c r="Q50" s="55">
        <v>48</v>
      </c>
      <c r="R50" s="59">
        <v>49.1</v>
      </c>
      <c r="S50" s="59">
        <v>49.1</v>
      </c>
      <c r="T50" s="55">
        <v>59.2</v>
      </c>
      <c r="U50" s="55">
        <v>78.599999999999994</v>
      </c>
      <c r="V50" s="58">
        <v>12212</v>
      </c>
      <c r="W50" s="58">
        <v>8623</v>
      </c>
      <c r="X50" s="58">
        <v>2103</v>
      </c>
      <c r="Y50" s="55">
        <v>4</v>
      </c>
      <c r="Z50" s="55">
        <v>0</v>
      </c>
      <c r="AA50" s="55">
        <v>25.1</v>
      </c>
      <c r="AB50" s="55">
        <v>26.2</v>
      </c>
      <c r="AC50" s="59">
        <v>7.8</v>
      </c>
      <c r="AD50" s="55">
        <v>0</v>
      </c>
      <c r="AE50" s="55">
        <v>0</v>
      </c>
      <c r="AF50" s="58">
        <v>1851</v>
      </c>
      <c r="AG50" s="55">
        <v>0</v>
      </c>
      <c r="AH50" s="55">
        <v>0</v>
      </c>
      <c r="AI50" s="55">
        <v>0</v>
      </c>
      <c r="AJ50" s="55">
        <v>28</v>
      </c>
      <c r="AK50" s="55">
        <v>3.8</v>
      </c>
      <c r="AL50" s="55">
        <v>0</v>
      </c>
      <c r="AM50" s="59">
        <v>0</v>
      </c>
      <c r="AN50" s="55">
        <v>0</v>
      </c>
      <c r="AO50" s="55">
        <v>0.1</v>
      </c>
      <c r="AP50" s="57">
        <v>11275</v>
      </c>
      <c r="AQ50" s="57">
        <v>8127</v>
      </c>
      <c r="AR50" s="58">
        <v>11587</v>
      </c>
      <c r="AS50" s="57">
        <v>8597</v>
      </c>
      <c r="AT50" s="58">
        <v>8456</v>
      </c>
      <c r="AU50" s="55">
        <v>23.1</v>
      </c>
      <c r="AV50" s="55">
        <v>24.7</v>
      </c>
      <c r="AW50" s="55">
        <v>43.1</v>
      </c>
      <c r="AX50" s="59">
        <v>40.799999999999997</v>
      </c>
      <c r="AY50" s="55">
        <v>21.3</v>
      </c>
    </row>
    <row r="51" spans="1:51" ht="25.5">
      <c r="A51" s="66" t="s">
        <v>64</v>
      </c>
      <c r="B51" s="58">
        <v>71193</v>
      </c>
      <c r="C51" s="58">
        <v>56831</v>
      </c>
      <c r="D51" s="58">
        <v>36361</v>
      </c>
      <c r="E51" s="58">
        <v>30742</v>
      </c>
      <c r="F51" s="58">
        <v>31551</v>
      </c>
      <c r="G51" s="55">
        <v>100</v>
      </c>
      <c r="H51" s="55">
        <v>100</v>
      </c>
      <c r="I51" s="55">
        <v>100</v>
      </c>
      <c r="J51" s="55">
        <v>100</v>
      </c>
      <c r="K51" s="55">
        <v>100</v>
      </c>
      <c r="L51" s="58">
        <v>32817</v>
      </c>
      <c r="M51" s="58">
        <v>19022</v>
      </c>
      <c r="N51" s="58">
        <v>15505</v>
      </c>
      <c r="O51" s="58">
        <v>13936</v>
      </c>
      <c r="P51" s="58">
        <v>13543</v>
      </c>
      <c r="Q51" s="55">
        <v>46.1</v>
      </c>
      <c r="R51" s="59">
        <v>33.5</v>
      </c>
      <c r="S51" s="59">
        <v>42.6</v>
      </c>
      <c r="T51" s="55">
        <v>45.3</v>
      </c>
      <c r="U51" s="55">
        <v>42.9</v>
      </c>
      <c r="V51" s="58">
        <v>23711</v>
      </c>
      <c r="W51" s="58">
        <v>22199</v>
      </c>
      <c r="X51" s="58">
        <v>10374</v>
      </c>
      <c r="Y51" s="58">
        <v>7602</v>
      </c>
      <c r="Z51" s="58">
        <v>8721</v>
      </c>
      <c r="AA51" s="55">
        <v>33.299999999999997</v>
      </c>
      <c r="AB51" s="55">
        <v>39.1</v>
      </c>
      <c r="AC51" s="59">
        <v>28.5</v>
      </c>
      <c r="AD51" s="55">
        <v>24.7</v>
      </c>
      <c r="AE51" s="55">
        <v>27.6</v>
      </c>
      <c r="AF51" s="58">
        <v>6189</v>
      </c>
      <c r="AG51" s="58">
        <v>1016</v>
      </c>
      <c r="AH51" s="55">
        <v>921</v>
      </c>
      <c r="AI51" s="55">
        <v>946</v>
      </c>
      <c r="AJ51" s="55">
        <v>773</v>
      </c>
      <c r="AK51" s="55">
        <v>8.6999999999999993</v>
      </c>
      <c r="AL51" s="55">
        <v>1.8</v>
      </c>
      <c r="AM51" s="59">
        <v>2.5</v>
      </c>
      <c r="AN51" s="55">
        <v>3.1</v>
      </c>
      <c r="AO51" s="55">
        <v>2.5</v>
      </c>
      <c r="AP51" s="57">
        <v>8475</v>
      </c>
      <c r="AQ51" s="57">
        <v>14595</v>
      </c>
      <c r="AR51" s="58">
        <v>9561</v>
      </c>
      <c r="AS51" s="57">
        <v>8258</v>
      </c>
      <c r="AT51" s="58">
        <v>8514</v>
      </c>
      <c r="AU51" s="55">
        <v>11.9</v>
      </c>
      <c r="AV51" s="55">
        <v>25.7</v>
      </c>
      <c r="AW51" s="55">
        <v>26.3</v>
      </c>
      <c r="AX51" s="59">
        <v>26.9</v>
      </c>
      <c r="AY51" s="55">
        <v>27</v>
      </c>
    </row>
    <row r="52" spans="1:51">
      <c r="A52" s="66" t="s">
        <v>2</v>
      </c>
      <c r="B52" s="58">
        <v>138827</v>
      </c>
      <c r="C52" s="58">
        <v>108186</v>
      </c>
      <c r="D52" s="58">
        <v>107903</v>
      </c>
      <c r="E52" s="58">
        <v>95647</v>
      </c>
      <c r="F52" s="58">
        <v>120852</v>
      </c>
      <c r="G52" s="55">
        <v>100</v>
      </c>
      <c r="H52" s="55">
        <v>100</v>
      </c>
      <c r="I52" s="55">
        <v>100</v>
      </c>
      <c r="J52" s="55">
        <v>100</v>
      </c>
      <c r="K52" s="55">
        <v>100</v>
      </c>
      <c r="L52" s="58">
        <v>30683</v>
      </c>
      <c r="M52" s="58">
        <v>23045</v>
      </c>
      <c r="N52" s="58">
        <v>17858</v>
      </c>
      <c r="O52" s="58">
        <v>13990</v>
      </c>
      <c r="P52" s="58">
        <v>33098</v>
      </c>
      <c r="Q52" s="55">
        <v>22.1</v>
      </c>
      <c r="R52" s="59">
        <v>21.3</v>
      </c>
      <c r="S52" s="59">
        <v>16.600000000000001</v>
      </c>
      <c r="T52" s="55">
        <v>14.6</v>
      </c>
      <c r="U52" s="55">
        <v>27.4</v>
      </c>
      <c r="V52" s="58">
        <v>17008</v>
      </c>
      <c r="W52" s="58">
        <v>15313</v>
      </c>
      <c r="X52" s="58">
        <v>13596</v>
      </c>
      <c r="Y52" s="58">
        <v>13414</v>
      </c>
      <c r="Z52" s="58">
        <v>13423</v>
      </c>
      <c r="AA52" s="55">
        <v>12.3</v>
      </c>
      <c r="AB52" s="55">
        <v>14.2</v>
      </c>
      <c r="AC52" s="59">
        <v>12.6</v>
      </c>
      <c r="AD52" s="55">
        <v>14</v>
      </c>
      <c r="AE52" s="55">
        <v>11.1</v>
      </c>
      <c r="AF52" s="58">
        <v>9371</v>
      </c>
      <c r="AG52" s="58">
        <v>9881</v>
      </c>
      <c r="AH52" s="58">
        <v>6839</v>
      </c>
      <c r="AI52" s="58">
        <v>5627</v>
      </c>
      <c r="AJ52" s="58">
        <v>5824</v>
      </c>
      <c r="AK52" s="55">
        <v>6.8</v>
      </c>
      <c r="AL52" s="55">
        <v>9.1</v>
      </c>
      <c r="AM52" s="59">
        <v>6.3</v>
      </c>
      <c r="AN52" s="55">
        <v>5.9</v>
      </c>
      <c r="AO52" s="55">
        <v>4.8</v>
      </c>
      <c r="AP52" s="57">
        <v>81765</v>
      </c>
      <c r="AQ52" s="57">
        <v>59948</v>
      </c>
      <c r="AR52" s="58">
        <v>69609</v>
      </c>
      <c r="AS52" s="57">
        <v>62616</v>
      </c>
      <c r="AT52" s="58">
        <v>68507</v>
      </c>
      <c r="AU52" s="55">
        <v>58.9</v>
      </c>
      <c r="AV52" s="55">
        <v>55.4</v>
      </c>
      <c r="AW52" s="55">
        <v>64.5</v>
      </c>
      <c r="AX52" s="59">
        <v>65.5</v>
      </c>
      <c r="AY52" s="55">
        <v>56.7</v>
      </c>
    </row>
    <row r="53" spans="1:51">
      <c r="A53" s="66" t="s">
        <v>1</v>
      </c>
      <c r="B53" s="58">
        <v>14126</v>
      </c>
      <c r="C53" s="58">
        <v>10189</v>
      </c>
      <c r="D53" s="58">
        <v>9387</v>
      </c>
      <c r="E53" s="58">
        <v>9651</v>
      </c>
      <c r="F53" s="58">
        <v>8119</v>
      </c>
      <c r="G53" s="55">
        <v>100</v>
      </c>
      <c r="H53" s="55">
        <v>100</v>
      </c>
      <c r="I53" s="55">
        <v>100</v>
      </c>
      <c r="J53" s="55">
        <v>100</v>
      </c>
      <c r="K53" s="55">
        <v>100</v>
      </c>
      <c r="L53" s="58">
        <v>7523</v>
      </c>
      <c r="M53" s="58">
        <v>4793</v>
      </c>
      <c r="N53" s="58">
        <v>4882</v>
      </c>
      <c r="O53" s="58">
        <v>4422</v>
      </c>
      <c r="P53" s="58">
        <v>4426</v>
      </c>
      <c r="Q53" s="55">
        <v>53.3</v>
      </c>
      <c r="R53" s="59">
        <v>47</v>
      </c>
      <c r="S53" s="59">
        <v>52</v>
      </c>
      <c r="T53" s="55">
        <v>45.8</v>
      </c>
      <c r="U53" s="55">
        <v>54.5</v>
      </c>
      <c r="V53" s="55">
        <v>0</v>
      </c>
      <c r="W53" s="55">
        <v>824</v>
      </c>
      <c r="X53" s="55">
        <v>80</v>
      </c>
      <c r="Y53" s="55">
        <v>859</v>
      </c>
      <c r="Z53" s="55">
        <v>0</v>
      </c>
      <c r="AA53" s="55">
        <v>0</v>
      </c>
      <c r="AB53" s="55">
        <v>8.1</v>
      </c>
      <c r="AC53" s="59">
        <v>0.8</v>
      </c>
      <c r="AD53" s="55">
        <v>8.9</v>
      </c>
      <c r="AE53" s="55">
        <v>0</v>
      </c>
      <c r="AF53" s="55">
        <v>0</v>
      </c>
      <c r="AG53" s="55">
        <v>8</v>
      </c>
      <c r="AH53" s="55">
        <v>23</v>
      </c>
      <c r="AI53" s="55">
        <v>15</v>
      </c>
      <c r="AJ53" s="55">
        <v>0</v>
      </c>
      <c r="AK53" s="55">
        <v>0</v>
      </c>
      <c r="AL53" s="55">
        <v>0.1</v>
      </c>
      <c r="AM53" s="59">
        <v>0.2</v>
      </c>
      <c r="AN53" s="55">
        <v>0.2</v>
      </c>
      <c r="AO53" s="55">
        <v>0</v>
      </c>
      <c r="AP53" s="57">
        <v>6604</v>
      </c>
      <c r="AQ53" s="57">
        <v>4564</v>
      </c>
      <c r="AR53" s="58">
        <v>4403</v>
      </c>
      <c r="AS53" s="57">
        <v>4355</v>
      </c>
      <c r="AT53" s="58">
        <v>3693</v>
      </c>
      <c r="AU53" s="55">
        <v>46.7</v>
      </c>
      <c r="AV53" s="55">
        <v>44.8</v>
      </c>
      <c r="AW53" s="55">
        <v>46.9</v>
      </c>
      <c r="AX53" s="59">
        <v>45.1</v>
      </c>
      <c r="AY53" s="55">
        <v>45.5</v>
      </c>
    </row>
    <row r="54" spans="1:51">
      <c r="A54" s="66" t="s">
        <v>67</v>
      </c>
      <c r="B54" s="58">
        <v>7384</v>
      </c>
      <c r="C54" s="58">
        <v>6735</v>
      </c>
      <c r="D54" s="58">
        <v>5114</v>
      </c>
      <c r="E54" s="58">
        <v>5714</v>
      </c>
      <c r="F54" s="58">
        <v>3378</v>
      </c>
      <c r="G54" s="55">
        <v>100</v>
      </c>
      <c r="H54" s="55">
        <v>100</v>
      </c>
      <c r="I54" s="55">
        <v>100</v>
      </c>
      <c r="J54" s="55">
        <v>100</v>
      </c>
      <c r="K54" s="55">
        <v>100</v>
      </c>
      <c r="L54" s="55">
        <v>540</v>
      </c>
      <c r="M54" s="55">
        <v>469</v>
      </c>
      <c r="N54" s="55">
        <v>538</v>
      </c>
      <c r="O54" s="55">
        <v>293</v>
      </c>
      <c r="P54" s="55">
        <v>307</v>
      </c>
      <c r="Q54" s="55">
        <v>7.3</v>
      </c>
      <c r="R54" s="59">
        <v>7</v>
      </c>
      <c r="S54" s="59">
        <v>10.5</v>
      </c>
      <c r="T54" s="55">
        <v>5.0999999999999996</v>
      </c>
      <c r="U54" s="55">
        <v>9.1</v>
      </c>
      <c r="V54" s="58">
        <v>1220</v>
      </c>
      <c r="W54" s="58">
        <v>1298</v>
      </c>
      <c r="X54" s="58">
        <v>1266</v>
      </c>
      <c r="Y54" s="58">
        <v>1317</v>
      </c>
      <c r="Z54" s="55">
        <v>0</v>
      </c>
      <c r="AA54" s="55">
        <v>16.5</v>
      </c>
      <c r="AB54" s="55">
        <v>19.3</v>
      </c>
      <c r="AC54" s="59">
        <v>24.8</v>
      </c>
      <c r="AD54" s="55">
        <v>23.1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55">
        <v>0</v>
      </c>
      <c r="AL54" s="55">
        <v>0</v>
      </c>
      <c r="AM54" s="59">
        <v>0</v>
      </c>
      <c r="AN54" s="55">
        <v>0</v>
      </c>
      <c r="AO54" s="55">
        <v>0</v>
      </c>
      <c r="AP54" s="57">
        <v>5624</v>
      </c>
      <c r="AQ54" s="57">
        <v>4969</v>
      </c>
      <c r="AR54" s="58">
        <v>3310</v>
      </c>
      <c r="AS54" s="57">
        <v>4104</v>
      </c>
      <c r="AT54" s="58">
        <v>3071</v>
      </c>
      <c r="AU54" s="55">
        <v>76.2</v>
      </c>
      <c r="AV54" s="55">
        <v>73.8</v>
      </c>
      <c r="AW54" s="55">
        <v>64.7</v>
      </c>
      <c r="AX54" s="59">
        <v>71.8</v>
      </c>
      <c r="AY54" s="55">
        <v>90.9</v>
      </c>
    </row>
    <row r="55" spans="1:51">
      <c r="A55" s="66" t="s">
        <v>66</v>
      </c>
      <c r="B55" s="58">
        <v>10683</v>
      </c>
      <c r="C55" s="58">
        <v>10969</v>
      </c>
      <c r="D55" s="58">
        <v>9778</v>
      </c>
      <c r="E55" s="58">
        <v>9398</v>
      </c>
      <c r="F55" s="58">
        <v>8924</v>
      </c>
      <c r="G55" s="55">
        <v>100</v>
      </c>
      <c r="H55" s="55">
        <v>100</v>
      </c>
      <c r="I55" s="55">
        <v>100</v>
      </c>
      <c r="J55" s="55">
        <v>100</v>
      </c>
      <c r="K55" s="55">
        <v>100</v>
      </c>
      <c r="L55" s="58">
        <v>2361</v>
      </c>
      <c r="M55" s="58">
        <v>3035</v>
      </c>
      <c r="N55" s="58">
        <v>1758</v>
      </c>
      <c r="O55" s="58">
        <v>1514</v>
      </c>
      <c r="P55" s="58">
        <v>1511</v>
      </c>
      <c r="Q55" s="55">
        <v>22.1</v>
      </c>
      <c r="R55" s="59">
        <v>27.7</v>
      </c>
      <c r="S55" s="59">
        <v>18</v>
      </c>
      <c r="T55" s="55">
        <v>16.100000000000001</v>
      </c>
      <c r="U55" s="55">
        <v>16.899999999999999</v>
      </c>
      <c r="V55" s="55">
        <v>276</v>
      </c>
      <c r="W55" s="55">
        <v>755</v>
      </c>
      <c r="X55" s="58">
        <v>1435</v>
      </c>
      <c r="Y55" s="58">
        <v>1435</v>
      </c>
      <c r="Z55" s="58">
        <v>1450</v>
      </c>
      <c r="AA55" s="55">
        <v>2.6</v>
      </c>
      <c r="AB55" s="55">
        <v>6.9</v>
      </c>
      <c r="AC55" s="59">
        <v>14.7</v>
      </c>
      <c r="AD55" s="55">
        <v>15.3</v>
      </c>
      <c r="AE55" s="55">
        <v>16.2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55">
        <v>0</v>
      </c>
      <c r="AL55" s="55">
        <v>0</v>
      </c>
      <c r="AM55" s="59">
        <v>0</v>
      </c>
      <c r="AN55" s="55">
        <v>0</v>
      </c>
      <c r="AO55" s="55">
        <v>0</v>
      </c>
      <c r="AP55" s="57">
        <v>8046</v>
      </c>
      <c r="AQ55" s="57">
        <v>7179</v>
      </c>
      <c r="AR55" s="58">
        <v>6585</v>
      </c>
      <c r="AS55" s="57">
        <v>6449</v>
      </c>
      <c r="AT55" s="58">
        <v>5963</v>
      </c>
      <c r="AU55" s="55">
        <v>75.3</v>
      </c>
      <c r="AV55" s="55">
        <v>65.400000000000006</v>
      </c>
      <c r="AW55" s="55">
        <v>67.3</v>
      </c>
      <c r="AX55" s="59">
        <v>68.599999999999994</v>
      </c>
      <c r="AY55" s="55">
        <v>66.8</v>
      </c>
    </row>
    <row r="57" spans="1:51">
      <c r="A57" s="45" t="s">
        <v>65</v>
      </c>
    </row>
    <row r="59" spans="1:51" s="67" customFormat="1" ht="51">
      <c r="B59" s="67" t="s">
        <v>23</v>
      </c>
      <c r="C59" s="67" t="s">
        <v>61</v>
      </c>
      <c r="D59" s="67" t="s">
        <v>60</v>
      </c>
      <c r="E59" s="67" t="s">
        <v>59</v>
      </c>
      <c r="F59" s="67" t="s">
        <v>58</v>
      </c>
      <c r="G59" s="67" t="s">
        <v>57</v>
      </c>
      <c r="H59" s="67" t="s">
        <v>56</v>
      </c>
      <c r="I59" s="67" t="s">
        <v>55</v>
      </c>
      <c r="L59" s="67" t="s">
        <v>23</v>
      </c>
      <c r="M59" s="67" t="s">
        <v>61</v>
      </c>
      <c r="N59" s="67" t="s">
        <v>60</v>
      </c>
      <c r="O59" s="67" t="s">
        <v>59</v>
      </c>
      <c r="P59" s="67" t="s">
        <v>58</v>
      </c>
      <c r="Q59" s="67" t="s">
        <v>57</v>
      </c>
      <c r="R59" s="67" t="s">
        <v>56</v>
      </c>
      <c r="S59" s="67" t="s">
        <v>55</v>
      </c>
    </row>
    <row r="60" spans="1:51" ht="25.5">
      <c r="B60" s="58">
        <v>2483243</v>
      </c>
      <c r="C60" s="58">
        <v>123873</v>
      </c>
      <c r="D60" s="58">
        <v>286359</v>
      </c>
      <c r="E60" s="58">
        <v>191766</v>
      </c>
      <c r="F60" s="58">
        <v>187411</v>
      </c>
      <c r="G60" s="58">
        <v>501625</v>
      </c>
      <c r="H60" s="58">
        <v>599104</v>
      </c>
      <c r="I60" s="58">
        <v>593105</v>
      </c>
      <c r="K60" s="65" t="s">
        <v>54</v>
      </c>
      <c r="L60" s="58">
        <v>3017421</v>
      </c>
      <c r="M60" s="58">
        <v>154204</v>
      </c>
      <c r="N60" s="58">
        <v>38095</v>
      </c>
      <c r="O60" s="58">
        <v>307319</v>
      </c>
      <c r="P60" s="58">
        <v>372176</v>
      </c>
      <c r="Q60" s="58">
        <v>611566</v>
      </c>
      <c r="R60" s="58">
        <v>914515</v>
      </c>
      <c r="S60" s="58">
        <v>619548</v>
      </c>
    </row>
    <row r="61" spans="1:51">
      <c r="A61" s="65"/>
      <c r="B61" s="65"/>
      <c r="C61" s="65"/>
      <c r="D61" s="65"/>
      <c r="E61" s="65"/>
      <c r="F61" s="65"/>
      <c r="G61" s="65"/>
      <c r="H61" s="65"/>
      <c r="I61" s="65"/>
      <c r="K61" s="65"/>
      <c r="L61" s="65"/>
      <c r="M61" s="65"/>
      <c r="N61" s="65"/>
      <c r="O61" s="65"/>
      <c r="P61" s="65"/>
      <c r="Q61" s="65"/>
      <c r="R61" s="65"/>
      <c r="S61" s="65"/>
    </row>
    <row r="62" spans="1:51">
      <c r="A62" s="66" t="s">
        <v>17</v>
      </c>
      <c r="B62" s="58">
        <v>397292</v>
      </c>
      <c r="C62" s="58">
        <v>21190</v>
      </c>
      <c r="D62" s="58">
        <v>29102</v>
      </c>
      <c r="E62" s="58">
        <v>18300</v>
      </c>
      <c r="F62" s="58">
        <v>30760</v>
      </c>
      <c r="G62" s="58">
        <v>106084</v>
      </c>
      <c r="H62" s="58">
        <v>104949</v>
      </c>
      <c r="I62" s="58">
        <v>86907</v>
      </c>
      <c r="K62" s="68" t="s">
        <v>17</v>
      </c>
      <c r="L62" s="58">
        <v>441621</v>
      </c>
      <c r="M62" s="58">
        <v>25898</v>
      </c>
      <c r="N62" s="58">
        <v>6759</v>
      </c>
      <c r="O62" s="58">
        <v>27114</v>
      </c>
      <c r="P62" s="58">
        <v>44004</v>
      </c>
      <c r="Q62" s="58">
        <v>119398</v>
      </c>
      <c r="R62" s="58">
        <v>128785</v>
      </c>
      <c r="S62" s="58">
        <v>89663</v>
      </c>
    </row>
    <row r="63" spans="1:51">
      <c r="A63" s="66" t="s">
        <v>16</v>
      </c>
      <c r="B63" s="58">
        <v>89504</v>
      </c>
      <c r="C63" s="58">
        <v>8588</v>
      </c>
      <c r="D63" s="58">
        <v>5338</v>
      </c>
      <c r="E63" s="58">
        <v>3486</v>
      </c>
      <c r="F63" s="58">
        <v>9781</v>
      </c>
      <c r="G63" s="58">
        <v>19470</v>
      </c>
      <c r="H63" s="58">
        <v>30005</v>
      </c>
      <c r="I63" s="58">
        <v>12835</v>
      </c>
      <c r="K63" s="68" t="s">
        <v>16</v>
      </c>
      <c r="L63" s="58">
        <v>96561</v>
      </c>
      <c r="M63" s="58">
        <v>10135</v>
      </c>
      <c r="N63" s="58">
        <v>1490</v>
      </c>
      <c r="O63" s="58">
        <v>4378</v>
      </c>
      <c r="P63" s="58">
        <v>11591</v>
      </c>
      <c r="Q63" s="58">
        <v>22751</v>
      </c>
      <c r="R63" s="58">
        <v>32125</v>
      </c>
      <c r="S63" s="58">
        <v>14090</v>
      </c>
    </row>
    <row r="64" spans="1:51" ht="38.25">
      <c r="A64" s="55" t="s">
        <v>15</v>
      </c>
      <c r="B64" s="58">
        <v>53017</v>
      </c>
      <c r="C64" s="58">
        <v>1013</v>
      </c>
      <c r="D64" s="58">
        <v>5813</v>
      </c>
      <c r="E64" s="58">
        <v>3217</v>
      </c>
      <c r="F64" s="58">
        <v>9145</v>
      </c>
      <c r="G64" s="58">
        <v>7071</v>
      </c>
      <c r="H64" s="58">
        <v>15055</v>
      </c>
      <c r="I64" s="58">
        <v>11702</v>
      </c>
      <c r="K64" s="55" t="s">
        <v>15</v>
      </c>
      <c r="L64" s="58">
        <v>57889</v>
      </c>
      <c r="M64" s="58">
        <v>1061</v>
      </c>
      <c r="N64" s="55">
        <v>190</v>
      </c>
      <c r="O64" s="58">
        <v>5800</v>
      </c>
      <c r="P64" s="58">
        <v>4719</v>
      </c>
      <c r="Q64" s="58">
        <v>7816</v>
      </c>
      <c r="R64" s="58">
        <v>30993</v>
      </c>
      <c r="S64" s="58">
        <v>7311</v>
      </c>
    </row>
    <row r="65" spans="1:19" ht="25.5">
      <c r="A65" s="66" t="s">
        <v>14</v>
      </c>
      <c r="B65" s="58">
        <v>71455</v>
      </c>
      <c r="C65" s="58">
        <v>8907</v>
      </c>
      <c r="D65" s="58">
        <v>7171</v>
      </c>
      <c r="E65" s="58">
        <v>4072</v>
      </c>
      <c r="F65" s="58">
        <v>4035</v>
      </c>
      <c r="G65" s="58">
        <v>13049</v>
      </c>
      <c r="H65" s="58">
        <v>24767</v>
      </c>
      <c r="I65" s="58">
        <v>9453</v>
      </c>
      <c r="K65" s="68" t="s">
        <v>14</v>
      </c>
      <c r="L65" s="58">
        <v>77364</v>
      </c>
      <c r="M65" s="58">
        <v>10460</v>
      </c>
      <c r="N65" s="58">
        <v>2182</v>
      </c>
      <c r="O65" s="58">
        <v>6514</v>
      </c>
      <c r="P65" s="58">
        <v>9653</v>
      </c>
      <c r="Q65" s="58">
        <v>13457</v>
      </c>
      <c r="R65" s="58">
        <v>24812</v>
      </c>
      <c r="S65" s="58">
        <v>10288</v>
      </c>
    </row>
    <row r="66" spans="1:19">
      <c r="A66" s="66" t="s">
        <v>13</v>
      </c>
      <c r="B66" s="58">
        <v>142969</v>
      </c>
      <c r="C66" s="58">
        <v>12022</v>
      </c>
      <c r="D66" s="58">
        <v>5662</v>
      </c>
      <c r="E66" s="58">
        <v>19199</v>
      </c>
      <c r="F66" s="58">
        <v>14718</v>
      </c>
      <c r="G66" s="58">
        <v>21262</v>
      </c>
      <c r="H66" s="58">
        <v>33218</v>
      </c>
      <c r="I66" s="58">
        <v>36888</v>
      </c>
      <c r="K66" s="68" t="s">
        <v>13</v>
      </c>
      <c r="L66" s="58">
        <v>163838</v>
      </c>
      <c r="M66" s="58">
        <v>12781</v>
      </c>
      <c r="N66" s="58">
        <v>1489</v>
      </c>
      <c r="O66" s="58">
        <v>6684</v>
      </c>
      <c r="P66" s="58">
        <v>21413</v>
      </c>
      <c r="Q66" s="58">
        <v>28578</v>
      </c>
      <c r="R66" s="58">
        <v>59194</v>
      </c>
      <c r="S66" s="58">
        <v>33698</v>
      </c>
    </row>
    <row r="67" spans="1:19">
      <c r="A67" s="66" t="s">
        <v>12</v>
      </c>
      <c r="B67" s="58">
        <v>25341</v>
      </c>
      <c r="C67" s="55">
        <v>950</v>
      </c>
      <c r="D67" s="58">
        <v>2804</v>
      </c>
      <c r="E67" s="58">
        <v>2034</v>
      </c>
      <c r="F67" s="55">
        <v>829</v>
      </c>
      <c r="G67" s="58">
        <v>7461</v>
      </c>
      <c r="H67" s="58">
        <v>5865</v>
      </c>
      <c r="I67" s="58">
        <v>5398</v>
      </c>
      <c r="K67" s="68" t="s">
        <v>12</v>
      </c>
      <c r="L67" s="58">
        <v>26094</v>
      </c>
      <c r="M67" s="55">
        <v>205</v>
      </c>
      <c r="N67" s="55">
        <v>476</v>
      </c>
      <c r="O67" s="58">
        <v>2657</v>
      </c>
      <c r="P67" s="58">
        <v>2692</v>
      </c>
      <c r="Q67" s="58">
        <v>7508</v>
      </c>
      <c r="R67" s="58">
        <v>9013</v>
      </c>
      <c r="S67" s="58">
        <v>3545</v>
      </c>
    </row>
    <row r="68" spans="1:19" ht="25.5">
      <c r="A68" s="66" t="s">
        <v>11</v>
      </c>
      <c r="B68" s="58">
        <v>178107</v>
      </c>
      <c r="C68" s="58">
        <v>7961</v>
      </c>
      <c r="D68" s="58">
        <v>13708</v>
      </c>
      <c r="E68" s="58">
        <v>5713</v>
      </c>
      <c r="F68" s="58">
        <v>12532</v>
      </c>
      <c r="G68" s="58">
        <v>50750</v>
      </c>
      <c r="H68" s="58">
        <v>35874</v>
      </c>
      <c r="I68" s="58">
        <v>51569</v>
      </c>
      <c r="K68" s="68" t="s">
        <v>11</v>
      </c>
      <c r="L68" s="58">
        <v>182638</v>
      </c>
      <c r="M68" s="58">
        <v>7411</v>
      </c>
      <c r="N68" s="58">
        <v>1243</v>
      </c>
      <c r="O68" s="58">
        <v>14766</v>
      </c>
      <c r="P68" s="58">
        <v>9716</v>
      </c>
      <c r="Q68" s="58">
        <v>66641</v>
      </c>
      <c r="R68" s="58">
        <v>49293</v>
      </c>
      <c r="S68" s="58">
        <v>33567</v>
      </c>
    </row>
    <row r="69" spans="1:19" ht="25.5">
      <c r="A69" s="66" t="s">
        <v>10</v>
      </c>
      <c r="B69" s="58">
        <v>134153</v>
      </c>
      <c r="C69" s="58">
        <v>3910</v>
      </c>
      <c r="D69" s="58">
        <v>13749</v>
      </c>
      <c r="E69" s="58">
        <v>9272</v>
      </c>
      <c r="F69" s="58">
        <v>7021</v>
      </c>
      <c r="G69" s="58">
        <v>43699</v>
      </c>
      <c r="H69" s="58">
        <v>27723</v>
      </c>
      <c r="I69" s="58">
        <v>28780</v>
      </c>
      <c r="K69" s="68" t="s">
        <v>10</v>
      </c>
      <c r="L69" s="58">
        <v>142639</v>
      </c>
      <c r="M69" s="58">
        <v>7595</v>
      </c>
      <c r="N69" s="58">
        <v>1943</v>
      </c>
      <c r="O69" s="58">
        <v>14156</v>
      </c>
      <c r="P69" s="58">
        <v>7647</v>
      </c>
      <c r="Q69" s="58">
        <v>50429</v>
      </c>
      <c r="R69" s="58">
        <v>33092</v>
      </c>
      <c r="S69" s="58">
        <v>27776</v>
      </c>
    </row>
    <row r="70" spans="1:19">
      <c r="A70" s="66" t="s">
        <v>9</v>
      </c>
      <c r="B70" s="58">
        <v>568259</v>
      </c>
      <c r="C70" s="58">
        <v>25943</v>
      </c>
      <c r="D70" s="58">
        <v>110261</v>
      </c>
      <c r="E70" s="58">
        <v>84630</v>
      </c>
      <c r="F70" s="58">
        <v>50539</v>
      </c>
      <c r="G70" s="58">
        <v>73750</v>
      </c>
      <c r="H70" s="58">
        <v>112450</v>
      </c>
      <c r="I70" s="58">
        <v>110685</v>
      </c>
      <c r="K70" s="68" t="s">
        <v>9</v>
      </c>
      <c r="L70" s="58">
        <v>591917</v>
      </c>
      <c r="M70" s="58">
        <v>28646</v>
      </c>
      <c r="N70" s="58">
        <v>9794</v>
      </c>
      <c r="O70" s="58">
        <v>101027</v>
      </c>
      <c r="P70" s="58">
        <v>146896</v>
      </c>
      <c r="Q70" s="58">
        <v>83504</v>
      </c>
      <c r="R70" s="58">
        <v>126052</v>
      </c>
      <c r="S70" s="58">
        <v>95999</v>
      </c>
    </row>
    <row r="71" spans="1:19" ht="25.5">
      <c r="A71" s="66" t="s">
        <v>8</v>
      </c>
      <c r="B71" s="58">
        <v>277646</v>
      </c>
      <c r="C71" s="58">
        <v>20729</v>
      </c>
      <c r="D71" s="58">
        <v>25169</v>
      </c>
      <c r="E71" s="58">
        <v>14644</v>
      </c>
      <c r="F71" s="58">
        <v>17465</v>
      </c>
      <c r="G71" s="58">
        <v>64963</v>
      </c>
      <c r="H71" s="58">
        <v>60895</v>
      </c>
      <c r="I71" s="55">
        <v>73780</v>
      </c>
      <c r="K71" s="68" t="s">
        <v>8</v>
      </c>
      <c r="L71" s="58">
        <v>289928</v>
      </c>
      <c r="M71" s="58">
        <v>21456</v>
      </c>
      <c r="N71" s="58">
        <v>4033</v>
      </c>
      <c r="O71" s="58">
        <v>24041</v>
      </c>
      <c r="P71" s="58">
        <v>26442</v>
      </c>
      <c r="Q71" s="58">
        <v>68672</v>
      </c>
      <c r="R71" s="58">
        <v>79176</v>
      </c>
      <c r="S71" s="58">
        <v>66109</v>
      </c>
    </row>
    <row r="72" spans="1:19" ht="25.5">
      <c r="A72" s="66" t="s">
        <v>7</v>
      </c>
      <c r="B72" s="58">
        <v>66013</v>
      </c>
      <c r="C72" s="55">
        <v>972</v>
      </c>
      <c r="D72" s="58">
        <v>3979</v>
      </c>
      <c r="E72" s="58">
        <v>2302</v>
      </c>
      <c r="F72" s="58">
        <v>1401</v>
      </c>
      <c r="G72" s="58">
        <v>17047</v>
      </c>
      <c r="H72" s="58">
        <v>15348</v>
      </c>
      <c r="I72" s="58">
        <v>24965</v>
      </c>
      <c r="K72" s="68" t="s">
        <v>7</v>
      </c>
      <c r="L72" s="58">
        <v>60841</v>
      </c>
      <c r="M72" s="55">
        <v>847</v>
      </c>
      <c r="N72" s="58">
        <v>1154</v>
      </c>
      <c r="O72" s="58">
        <v>3496</v>
      </c>
      <c r="P72" s="58">
        <v>2273</v>
      </c>
      <c r="Q72" s="58">
        <v>22310</v>
      </c>
      <c r="R72" s="58">
        <v>19442</v>
      </c>
      <c r="S72" s="58">
        <v>11319</v>
      </c>
    </row>
    <row r="73" spans="1:19">
      <c r="A73" s="66" t="s">
        <v>6</v>
      </c>
      <c r="B73" s="58">
        <v>145813</v>
      </c>
      <c r="C73" s="58">
        <v>6607</v>
      </c>
      <c r="D73" s="58">
        <v>13852</v>
      </c>
      <c r="E73" s="58">
        <v>12966</v>
      </c>
      <c r="F73" s="58">
        <v>8452</v>
      </c>
      <c r="G73" s="58">
        <v>22804</v>
      </c>
      <c r="H73" s="58">
        <v>48816</v>
      </c>
      <c r="I73" s="58">
        <v>32318</v>
      </c>
      <c r="K73" s="68" t="s">
        <v>6</v>
      </c>
      <c r="L73" s="58">
        <v>156733</v>
      </c>
      <c r="M73" s="58">
        <v>8743</v>
      </c>
      <c r="N73" s="58">
        <v>1046</v>
      </c>
      <c r="O73" s="58">
        <v>13821</v>
      </c>
      <c r="P73" s="58">
        <v>19371</v>
      </c>
      <c r="Q73" s="58">
        <v>23241</v>
      </c>
      <c r="R73" s="58">
        <v>62009</v>
      </c>
      <c r="S73" s="58">
        <v>28502</v>
      </c>
    </row>
    <row r="74" spans="1:19" ht="38.25">
      <c r="A74" s="55" t="s">
        <v>5</v>
      </c>
      <c r="B74" s="58">
        <v>262950</v>
      </c>
      <c r="C74" s="55">
        <v>591</v>
      </c>
      <c r="D74" s="58">
        <v>43433</v>
      </c>
      <c r="E74" s="58">
        <v>9152</v>
      </c>
      <c r="F74" s="58">
        <v>13009</v>
      </c>
      <c r="G74" s="58">
        <v>32136</v>
      </c>
      <c r="H74" s="58">
        <v>64262</v>
      </c>
      <c r="I74" s="58">
        <v>100367</v>
      </c>
      <c r="K74" s="55" t="s">
        <v>5</v>
      </c>
      <c r="L74" s="58">
        <v>285674</v>
      </c>
      <c r="M74" s="58">
        <v>6249</v>
      </c>
      <c r="N74" s="58">
        <v>1879</v>
      </c>
      <c r="O74" s="58">
        <v>45077</v>
      </c>
      <c r="P74" s="58">
        <v>14615</v>
      </c>
      <c r="Q74" s="58">
        <v>35320</v>
      </c>
      <c r="R74" s="58">
        <v>83883</v>
      </c>
      <c r="S74" s="58">
        <v>98652</v>
      </c>
    </row>
    <row r="75" spans="1:19" ht="25.5">
      <c r="A75" s="66" t="s">
        <v>4</v>
      </c>
      <c r="B75" s="58">
        <v>50788</v>
      </c>
      <c r="C75" s="58">
        <v>3748</v>
      </c>
      <c r="D75" s="58">
        <v>4848</v>
      </c>
      <c r="E75" s="58">
        <v>2424</v>
      </c>
      <c r="F75" s="58">
        <v>5533</v>
      </c>
      <c r="G75" s="58">
        <v>13998</v>
      </c>
      <c r="H75" s="58">
        <v>15169</v>
      </c>
      <c r="I75" s="58">
        <v>5067</v>
      </c>
      <c r="K75" s="68" t="s">
        <v>4</v>
      </c>
      <c r="L75" s="58">
        <v>59854</v>
      </c>
      <c r="M75" s="58">
        <v>3366</v>
      </c>
      <c r="N75" s="55">
        <v>717</v>
      </c>
      <c r="O75" s="58">
        <v>6276</v>
      </c>
      <c r="P75" s="58">
        <v>9929</v>
      </c>
      <c r="Q75" s="58">
        <v>16420</v>
      </c>
      <c r="R75" s="58">
        <v>17818</v>
      </c>
      <c r="S75" s="58">
        <v>5328</v>
      </c>
    </row>
    <row r="76" spans="1:19" ht="25.5">
      <c r="A76" s="66" t="s">
        <v>64</v>
      </c>
      <c r="B76" s="55" t="s">
        <v>63</v>
      </c>
      <c r="C76" s="55" t="s">
        <v>63</v>
      </c>
      <c r="D76" s="55" t="s">
        <v>63</v>
      </c>
      <c r="E76" s="55" t="s">
        <v>63</v>
      </c>
      <c r="F76" s="55" t="s">
        <v>63</v>
      </c>
      <c r="G76" s="55" t="s">
        <v>63</v>
      </c>
      <c r="H76" s="55" t="s">
        <v>63</v>
      </c>
      <c r="I76" s="55" t="s">
        <v>63</v>
      </c>
      <c r="K76" s="68" t="s">
        <v>64</v>
      </c>
      <c r="L76" s="58">
        <v>41199</v>
      </c>
      <c r="M76" s="55">
        <v>208</v>
      </c>
      <c r="N76" s="55">
        <v>0</v>
      </c>
      <c r="O76" s="58">
        <v>1733</v>
      </c>
      <c r="P76" s="58">
        <v>7727</v>
      </c>
      <c r="Q76" s="58">
        <v>15276</v>
      </c>
      <c r="R76" s="58">
        <v>13550</v>
      </c>
      <c r="S76" s="58">
        <v>2704</v>
      </c>
    </row>
    <row r="77" spans="1:19">
      <c r="A77" s="66" t="s">
        <v>2</v>
      </c>
      <c r="B77" s="55" t="s">
        <v>63</v>
      </c>
      <c r="C77" s="55" t="s">
        <v>63</v>
      </c>
      <c r="D77" s="55" t="s">
        <v>63</v>
      </c>
      <c r="E77" s="55" t="s">
        <v>63</v>
      </c>
      <c r="F77" s="55" t="s">
        <v>63</v>
      </c>
      <c r="G77" s="55" t="s">
        <v>63</v>
      </c>
      <c r="H77" s="55" t="s">
        <v>63</v>
      </c>
      <c r="I77" s="55" t="s">
        <v>63</v>
      </c>
      <c r="K77" s="68" t="s">
        <v>2</v>
      </c>
      <c r="L77" s="58">
        <v>321964</v>
      </c>
      <c r="M77" s="58">
        <v>8808</v>
      </c>
      <c r="N77" s="58">
        <v>3448</v>
      </c>
      <c r="O77" s="58">
        <v>27695</v>
      </c>
      <c r="P77" s="58">
        <v>32152</v>
      </c>
      <c r="Q77" s="58">
        <v>21442</v>
      </c>
      <c r="R77" s="58">
        <v>140056</v>
      </c>
      <c r="S77" s="58">
        <v>88362</v>
      </c>
    </row>
    <row r="78" spans="1:19">
      <c r="A78" s="66" t="s">
        <v>1</v>
      </c>
      <c r="B78" s="58">
        <v>19937</v>
      </c>
      <c r="C78" s="55">
        <v>744</v>
      </c>
      <c r="D78" s="58">
        <v>1470</v>
      </c>
      <c r="E78" s="55">
        <v>352</v>
      </c>
      <c r="F78" s="58">
        <v>2192</v>
      </c>
      <c r="G78" s="58">
        <v>8082</v>
      </c>
      <c r="H78" s="58">
        <v>4707</v>
      </c>
      <c r="I78" s="58">
        <v>2390</v>
      </c>
      <c r="K78" s="68" t="s">
        <v>1</v>
      </c>
      <c r="L78" s="58">
        <v>20665</v>
      </c>
      <c r="M78" s="55">
        <v>334</v>
      </c>
      <c r="N78" s="55">
        <v>252</v>
      </c>
      <c r="O78" s="58">
        <v>2084</v>
      </c>
      <c r="P78" s="58">
        <v>1337</v>
      </c>
      <c r="Q78" s="58">
        <v>8801</v>
      </c>
      <c r="R78" s="58">
        <v>5223</v>
      </c>
      <c r="S78" s="58">
        <v>2634</v>
      </c>
    </row>
    <row r="79" spans="1:19">
      <c r="A79" s="69"/>
    </row>
    <row r="81" spans="1:19">
      <c r="A81" s="45" t="s">
        <v>62</v>
      </c>
    </row>
    <row r="83" spans="1:19" ht="51">
      <c r="B83" s="67" t="s">
        <v>23</v>
      </c>
      <c r="C83" s="67" t="s">
        <v>61</v>
      </c>
      <c r="D83" s="67" t="s">
        <v>60</v>
      </c>
      <c r="E83" s="67" t="s">
        <v>59</v>
      </c>
      <c r="F83" s="67" t="s">
        <v>58</v>
      </c>
      <c r="G83" s="67" t="s">
        <v>57</v>
      </c>
      <c r="H83" s="67" t="s">
        <v>56</v>
      </c>
      <c r="I83" s="67" t="s">
        <v>55</v>
      </c>
      <c r="L83" s="67" t="s">
        <v>23</v>
      </c>
      <c r="M83" s="67" t="s">
        <v>61</v>
      </c>
      <c r="N83" s="67" t="s">
        <v>60</v>
      </c>
      <c r="O83" s="67" t="s">
        <v>59</v>
      </c>
      <c r="P83" s="67" t="s">
        <v>58</v>
      </c>
      <c r="Q83" s="67" t="s">
        <v>57</v>
      </c>
      <c r="R83" s="67" t="s">
        <v>56</v>
      </c>
      <c r="S83" s="67" t="s">
        <v>55</v>
      </c>
    </row>
    <row r="84" spans="1:19" ht="25.5">
      <c r="A84" s="64" t="s">
        <v>54</v>
      </c>
      <c r="B84" s="58">
        <v>448292</v>
      </c>
      <c r="C84" s="58">
        <v>65384</v>
      </c>
      <c r="D84" s="58">
        <v>59083</v>
      </c>
      <c r="E84" s="58">
        <v>62344</v>
      </c>
      <c r="F84" s="58">
        <v>35690</v>
      </c>
      <c r="G84" s="58">
        <v>5213</v>
      </c>
      <c r="H84" s="58">
        <v>159242</v>
      </c>
      <c r="I84" s="58">
        <v>61337</v>
      </c>
      <c r="K84" s="64" t="s">
        <v>54</v>
      </c>
      <c r="L84" s="58">
        <v>456954</v>
      </c>
      <c r="M84" s="58">
        <v>51693</v>
      </c>
      <c r="N84" s="58">
        <v>9853</v>
      </c>
      <c r="O84" s="58">
        <v>56788</v>
      </c>
      <c r="P84" s="58">
        <v>67151</v>
      </c>
      <c r="Q84" s="58">
        <v>3640</v>
      </c>
      <c r="R84" s="58">
        <v>208917</v>
      </c>
      <c r="S84" s="58">
        <v>58912</v>
      </c>
    </row>
    <row r="85" spans="1:19">
      <c r="A85" s="65"/>
      <c r="B85" s="65"/>
      <c r="C85" s="65"/>
      <c r="D85" s="65"/>
      <c r="E85" s="65"/>
      <c r="F85" s="65"/>
      <c r="G85" s="65"/>
      <c r="H85" s="65"/>
      <c r="I85" s="65"/>
      <c r="K85" s="65"/>
      <c r="L85" s="65"/>
      <c r="M85" s="65"/>
      <c r="N85" s="65"/>
      <c r="O85" s="65"/>
      <c r="P85" s="65"/>
      <c r="Q85" s="65"/>
      <c r="R85" s="65"/>
      <c r="S85" s="65"/>
    </row>
    <row r="86" spans="1:19">
      <c r="A86" s="68" t="s">
        <v>17</v>
      </c>
      <c r="B86" s="58">
        <v>41025</v>
      </c>
      <c r="C86" s="58">
        <v>2344</v>
      </c>
      <c r="D86" s="58">
        <v>2814</v>
      </c>
      <c r="E86" s="58">
        <v>2819</v>
      </c>
      <c r="F86" s="55">
        <v>750</v>
      </c>
      <c r="G86" s="58">
        <v>1003</v>
      </c>
      <c r="H86" s="58">
        <v>24974</v>
      </c>
      <c r="I86" s="58">
        <v>6320</v>
      </c>
      <c r="K86" s="68" t="s">
        <v>17</v>
      </c>
      <c r="L86" s="58">
        <v>38034</v>
      </c>
      <c r="M86" s="58">
        <v>2327</v>
      </c>
      <c r="N86" s="58">
        <v>1973</v>
      </c>
      <c r="O86" s="55">
        <v>971</v>
      </c>
      <c r="P86" s="58">
        <v>3976</v>
      </c>
      <c r="Q86" s="55">
        <v>588</v>
      </c>
      <c r="R86" s="58">
        <v>21354</v>
      </c>
      <c r="S86" s="58">
        <v>6845</v>
      </c>
    </row>
    <row r="87" spans="1:19">
      <c r="A87" s="68" t="s">
        <v>16</v>
      </c>
      <c r="B87" s="58">
        <v>23578</v>
      </c>
      <c r="C87" s="58">
        <v>5126</v>
      </c>
      <c r="D87" s="58">
        <v>1793</v>
      </c>
      <c r="E87" s="58">
        <v>1226</v>
      </c>
      <c r="F87" s="58">
        <v>2738</v>
      </c>
      <c r="G87" s="55">
        <v>438</v>
      </c>
      <c r="H87" s="58">
        <v>10326</v>
      </c>
      <c r="I87" s="58">
        <v>1931</v>
      </c>
      <c r="K87" s="68" t="s">
        <v>16</v>
      </c>
      <c r="L87" s="58">
        <v>22929</v>
      </c>
      <c r="M87" s="58">
        <v>5032</v>
      </c>
      <c r="N87" s="58">
        <v>1075</v>
      </c>
      <c r="O87" s="58">
        <v>1007</v>
      </c>
      <c r="P87" s="58">
        <v>2234</v>
      </c>
      <c r="Q87" s="55">
        <v>499</v>
      </c>
      <c r="R87" s="58">
        <v>11879</v>
      </c>
      <c r="S87" s="58">
        <v>1202</v>
      </c>
    </row>
    <row r="88" spans="1:19" ht="25.5">
      <c r="A88" s="68" t="s">
        <v>14</v>
      </c>
      <c r="B88" s="58">
        <v>18847</v>
      </c>
      <c r="C88" s="58">
        <v>6154</v>
      </c>
      <c r="D88" s="58">
        <v>1090</v>
      </c>
      <c r="E88" s="55">
        <v>585</v>
      </c>
      <c r="F88" s="58">
        <v>2048</v>
      </c>
      <c r="G88" s="58">
        <v>1611</v>
      </c>
      <c r="H88" s="58">
        <v>7203</v>
      </c>
      <c r="I88" s="55">
        <v>157</v>
      </c>
      <c r="K88" s="68" t="s">
        <v>14</v>
      </c>
      <c r="L88" s="58">
        <v>18041</v>
      </c>
      <c r="M88" s="58">
        <v>6704</v>
      </c>
      <c r="N88" s="55">
        <v>432</v>
      </c>
      <c r="O88" s="55">
        <v>771</v>
      </c>
      <c r="P88" s="55">
        <v>692</v>
      </c>
      <c r="Q88" s="55">
        <v>74</v>
      </c>
      <c r="R88" s="58">
        <v>7653</v>
      </c>
      <c r="S88" s="58">
        <v>1715</v>
      </c>
    </row>
    <row r="89" spans="1:19">
      <c r="A89" s="68" t="s">
        <v>13</v>
      </c>
      <c r="B89" s="58">
        <v>62312</v>
      </c>
      <c r="C89" s="58">
        <v>7914</v>
      </c>
      <c r="D89" s="58">
        <v>1144</v>
      </c>
      <c r="E89" s="58">
        <v>18238</v>
      </c>
      <c r="F89" s="58">
        <v>12349</v>
      </c>
      <c r="G89" s="55">
        <v>462</v>
      </c>
      <c r="H89" s="58">
        <v>10273</v>
      </c>
      <c r="I89" s="58">
        <v>11932</v>
      </c>
      <c r="K89" s="68" t="s">
        <v>13</v>
      </c>
      <c r="L89" s="58">
        <v>66084</v>
      </c>
      <c r="M89" s="58">
        <v>8741</v>
      </c>
      <c r="N89" s="55">
        <v>695</v>
      </c>
      <c r="O89" s="58">
        <v>1484</v>
      </c>
      <c r="P89" s="58">
        <v>18354</v>
      </c>
      <c r="Q89" s="55">
        <v>774</v>
      </c>
      <c r="R89" s="58">
        <v>24256</v>
      </c>
      <c r="S89" s="58">
        <v>11779</v>
      </c>
    </row>
    <row r="90" spans="1:19" ht="25.5">
      <c r="A90" s="68" t="s">
        <v>11</v>
      </c>
      <c r="B90" s="58">
        <v>23734</v>
      </c>
      <c r="C90" s="58">
        <v>3262</v>
      </c>
      <c r="D90" s="58">
        <v>3672</v>
      </c>
      <c r="E90" s="58">
        <v>1272</v>
      </c>
      <c r="F90" s="58">
        <v>2053</v>
      </c>
      <c r="G90" s="55">
        <v>20</v>
      </c>
      <c r="H90" s="58">
        <v>7697</v>
      </c>
      <c r="I90" s="58">
        <v>5757</v>
      </c>
      <c r="K90" s="68" t="s">
        <v>11</v>
      </c>
      <c r="L90" s="58">
        <v>23967</v>
      </c>
      <c r="M90" s="58">
        <v>3384</v>
      </c>
      <c r="N90" s="55">
        <v>333</v>
      </c>
      <c r="O90" s="58">
        <v>3552</v>
      </c>
      <c r="P90" s="58">
        <v>1308</v>
      </c>
      <c r="Q90" s="55">
        <v>23</v>
      </c>
      <c r="R90" s="58">
        <v>9193</v>
      </c>
      <c r="S90" s="58">
        <v>6175</v>
      </c>
    </row>
    <row r="91" spans="1:19" ht="25.5">
      <c r="A91" s="68" t="s">
        <v>10</v>
      </c>
      <c r="B91" s="58">
        <v>17981</v>
      </c>
      <c r="C91" s="58">
        <v>1433</v>
      </c>
      <c r="D91" s="55">
        <v>350</v>
      </c>
      <c r="E91" s="58">
        <v>4992</v>
      </c>
      <c r="F91" s="55">
        <v>473</v>
      </c>
      <c r="G91" s="55">
        <v>0</v>
      </c>
      <c r="H91" s="58">
        <v>6548</v>
      </c>
      <c r="I91" s="58">
        <v>4185</v>
      </c>
      <c r="K91" s="68" t="s">
        <v>10</v>
      </c>
      <c r="L91" s="58">
        <v>14308</v>
      </c>
      <c r="M91" s="58">
        <v>2047</v>
      </c>
      <c r="N91" s="55">
        <v>401</v>
      </c>
      <c r="O91" s="55">
        <v>16</v>
      </c>
      <c r="P91" s="55">
        <v>775</v>
      </c>
      <c r="Q91" s="55">
        <v>0</v>
      </c>
      <c r="R91" s="58">
        <v>6754</v>
      </c>
      <c r="S91" s="58">
        <v>4315</v>
      </c>
    </row>
    <row r="92" spans="1:19">
      <c r="A92" s="68" t="s">
        <v>9</v>
      </c>
      <c r="B92" s="58">
        <v>97048</v>
      </c>
      <c r="C92" s="58">
        <v>8879</v>
      </c>
      <c r="D92" s="58">
        <v>41792</v>
      </c>
      <c r="E92" s="58">
        <v>12662</v>
      </c>
      <c r="F92" s="58">
        <v>3895</v>
      </c>
      <c r="G92" s="55">
        <v>184</v>
      </c>
      <c r="H92" s="58">
        <v>19694</v>
      </c>
      <c r="I92" s="58">
        <v>9941</v>
      </c>
      <c r="K92" s="68" t="s">
        <v>9</v>
      </c>
      <c r="L92" s="58">
        <v>100000</v>
      </c>
      <c r="M92" s="58">
        <v>9329</v>
      </c>
      <c r="N92" s="58">
        <v>1009</v>
      </c>
      <c r="O92" s="58">
        <v>40312</v>
      </c>
      <c r="P92" s="58">
        <v>13986</v>
      </c>
      <c r="Q92" s="55">
        <v>199</v>
      </c>
      <c r="R92" s="58">
        <v>29925</v>
      </c>
      <c r="S92" s="58">
        <v>5241</v>
      </c>
    </row>
    <row r="93" spans="1:19" ht="25.5">
      <c r="A93" s="55" t="s">
        <v>8</v>
      </c>
      <c r="B93" s="58">
        <v>41116</v>
      </c>
      <c r="C93" s="58">
        <v>7984</v>
      </c>
      <c r="D93" s="55">
        <v>540</v>
      </c>
      <c r="E93" s="58">
        <v>8660</v>
      </c>
      <c r="F93" s="58">
        <v>6520</v>
      </c>
      <c r="G93" s="55">
        <v>362</v>
      </c>
      <c r="H93" s="58">
        <v>11091</v>
      </c>
      <c r="I93" s="58">
        <v>5958</v>
      </c>
      <c r="K93" s="55" t="s">
        <v>8</v>
      </c>
      <c r="L93" s="58">
        <v>42808</v>
      </c>
      <c r="M93" s="58">
        <v>7093</v>
      </c>
      <c r="N93" s="55">
        <v>584</v>
      </c>
      <c r="O93" s="55">
        <v>339</v>
      </c>
      <c r="P93" s="58">
        <v>12519</v>
      </c>
      <c r="Q93" s="55">
        <v>704</v>
      </c>
      <c r="R93" s="58">
        <v>15818</v>
      </c>
      <c r="S93" s="58">
        <v>5749</v>
      </c>
    </row>
    <row r="94" spans="1:19" ht="25.5">
      <c r="A94" s="68" t="s">
        <v>7</v>
      </c>
      <c r="B94" s="58">
        <v>12026</v>
      </c>
      <c r="C94" s="55">
        <v>0</v>
      </c>
      <c r="D94" s="58">
        <v>1239</v>
      </c>
      <c r="E94" s="55">
        <v>197</v>
      </c>
      <c r="F94" s="55">
        <v>0</v>
      </c>
      <c r="G94" s="58">
        <v>1032</v>
      </c>
      <c r="H94" s="58">
        <v>6514</v>
      </c>
      <c r="I94" s="58">
        <v>3044</v>
      </c>
      <c r="K94" s="68" t="s">
        <v>7</v>
      </c>
      <c r="L94" s="58">
        <v>12538</v>
      </c>
      <c r="M94" s="55">
        <v>0</v>
      </c>
      <c r="N94" s="58">
        <v>1057</v>
      </c>
      <c r="O94" s="55">
        <v>336</v>
      </c>
      <c r="P94" s="55">
        <v>240</v>
      </c>
      <c r="Q94" s="55">
        <v>686</v>
      </c>
      <c r="R94" s="58">
        <v>7325</v>
      </c>
      <c r="S94" s="58">
        <v>2894</v>
      </c>
    </row>
    <row r="95" spans="1:19">
      <c r="A95" s="68" t="s">
        <v>6</v>
      </c>
      <c r="B95" s="58">
        <v>28121</v>
      </c>
      <c r="C95" s="55">
        <v>933</v>
      </c>
      <c r="D95" s="58">
        <v>1380</v>
      </c>
      <c r="E95" s="58">
        <v>6278</v>
      </c>
      <c r="F95" s="58">
        <v>4677</v>
      </c>
      <c r="G95" s="55">
        <v>101</v>
      </c>
      <c r="H95" s="58">
        <v>12745</v>
      </c>
      <c r="I95" s="58">
        <v>2008</v>
      </c>
      <c r="K95" s="68" t="s">
        <v>6</v>
      </c>
      <c r="L95" s="58">
        <v>31620</v>
      </c>
      <c r="M95" s="58">
        <v>2089</v>
      </c>
      <c r="N95" s="55">
        <v>471</v>
      </c>
      <c r="O95" s="55">
        <v>968</v>
      </c>
      <c r="P95" s="58">
        <v>7791</v>
      </c>
      <c r="Q95" s="55">
        <v>93</v>
      </c>
      <c r="R95" s="58">
        <v>17567</v>
      </c>
      <c r="S95" s="58">
        <v>2641</v>
      </c>
    </row>
    <row r="96" spans="1:19">
      <c r="A96" s="68" t="s">
        <v>2</v>
      </c>
      <c r="B96" s="58">
        <v>82503</v>
      </c>
      <c r="C96" s="58">
        <v>21354</v>
      </c>
      <c r="D96" s="58">
        <v>3269</v>
      </c>
      <c r="E96" s="58">
        <v>5413</v>
      </c>
      <c r="F96" s="55">
        <v>186</v>
      </c>
      <c r="G96" s="55">
        <v>0</v>
      </c>
      <c r="H96" s="58">
        <v>42177</v>
      </c>
      <c r="I96" s="58">
        <v>10104</v>
      </c>
      <c r="K96" s="68" t="s">
        <v>2</v>
      </c>
      <c r="L96" s="58">
        <v>86625</v>
      </c>
      <c r="M96" s="58">
        <v>4947</v>
      </c>
      <c r="N96" s="58">
        <v>1822</v>
      </c>
      <c r="O96" s="58">
        <v>7032</v>
      </c>
      <c r="P96" s="58">
        <v>5277</v>
      </c>
      <c r="Q96" s="55">
        <v>0</v>
      </c>
      <c r="R96" s="58">
        <v>57193</v>
      </c>
      <c r="S96" s="58">
        <v>10355</v>
      </c>
    </row>
  </sheetData>
  <mergeCells count="16">
    <mergeCell ref="G34:K34"/>
    <mergeCell ref="B34:F34"/>
    <mergeCell ref="AU34:AY34"/>
    <mergeCell ref="B32:K32"/>
    <mergeCell ref="B5:F5"/>
    <mergeCell ref="L34:P34"/>
    <mergeCell ref="L32:U32"/>
    <mergeCell ref="Q34:U34"/>
    <mergeCell ref="AP32:AY32"/>
    <mergeCell ref="AF32:AO32"/>
    <mergeCell ref="AA34:AE34"/>
    <mergeCell ref="V32:AE32"/>
    <mergeCell ref="AF34:AJ34"/>
    <mergeCell ref="AK34:AO34"/>
    <mergeCell ref="V34:Z34"/>
    <mergeCell ref="AP34:AT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topLeftCell="A25" zoomScale="98" zoomScaleNormal="98" workbookViewId="0">
      <selection activeCell="E4" sqref="E4"/>
    </sheetView>
  </sheetViews>
  <sheetFormatPr baseColWidth="10" defaultRowHeight="15"/>
  <cols>
    <col min="1" max="1" width="11.42578125" style="97"/>
    <col min="2" max="3" width="14.28515625" style="97" bestFit="1" customWidth="1"/>
    <col min="4" max="5" width="13.28515625" style="97" bestFit="1" customWidth="1"/>
    <col min="6" max="9" width="14.28515625" style="97" bestFit="1" customWidth="1"/>
    <col min="10" max="10" width="13.28515625" style="97" bestFit="1" customWidth="1"/>
    <col min="11" max="11" width="14.5703125" style="98" bestFit="1" customWidth="1"/>
    <col min="12" max="13" width="11.5703125" style="97" bestFit="1" customWidth="1"/>
    <col min="14" max="16384" width="11.42578125" style="97"/>
  </cols>
  <sheetData>
    <row r="1" spans="1:19">
      <c r="A1" s="97" t="s">
        <v>90</v>
      </c>
    </row>
    <row r="2" spans="1:19">
      <c r="A2" s="99" t="s">
        <v>900</v>
      </c>
    </row>
    <row r="4" spans="1:19" ht="15" customHeight="1">
      <c r="C4" s="85"/>
      <c r="G4" s="85"/>
      <c r="I4" s="85"/>
    </row>
    <row r="5" spans="1:19" ht="45.75" customHeight="1">
      <c r="B5" s="85" t="s">
        <v>91</v>
      </c>
      <c r="C5" s="85"/>
      <c r="D5" s="85"/>
      <c r="E5" s="85" t="s">
        <v>89</v>
      </c>
      <c r="F5" s="85"/>
      <c r="H5" s="85" t="s">
        <v>88</v>
      </c>
      <c r="I5" s="85"/>
      <c r="K5" s="95" t="s">
        <v>87</v>
      </c>
    </row>
    <row r="6" spans="1:19" s="42" customFormat="1">
      <c r="B6" s="100">
        <v>2014</v>
      </c>
      <c r="C6" s="100">
        <v>2015</v>
      </c>
      <c r="D6" s="100">
        <v>2016</v>
      </c>
      <c r="E6" s="100">
        <v>2014</v>
      </c>
      <c r="F6" s="100">
        <v>2015</v>
      </c>
      <c r="G6" s="100">
        <v>2016</v>
      </c>
      <c r="H6" s="100">
        <v>2014</v>
      </c>
      <c r="I6" s="100">
        <v>2015</v>
      </c>
      <c r="J6" s="100">
        <v>2016</v>
      </c>
      <c r="K6" s="100">
        <v>2014</v>
      </c>
      <c r="L6" s="100">
        <v>2015</v>
      </c>
      <c r="M6" s="100">
        <v>2016</v>
      </c>
      <c r="P6" s="115"/>
    </row>
    <row r="7" spans="1:19">
      <c r="B7" s="101"/>
      <c r="C7" s="101"/>
      <c r="D7" s="101"/>
      <c r="E7" s="101"/>
      <c r="F7" s="101"/>
      <c r="G7" s="101"/>
      <c r="H7" s="101"/>
      <c r="I7" s="101"/>
      <c r="J7" s="101"/>
      <c r="K7" s="95"/>
      <c r="L7" s="85"/>
      <c r="M7" s="42"/>
    </row>
    <row r="8" spans="1:19" s="42" customFormat="1">
      <c r="A8" s="42" t="s">
        <v>861</v>
      </c>
      <c r="B8" s="102">
        <v>11963.2</v>
      </c>
      <c r="C8" s="102">
        <v>11968.8</v>
      </c>
      <c r="D8" s="102">
        <v>14099.4</v>
      </c>
      <c r="E8" s="42">
        <v>2.4</v>
      </c>
      <c r="F8" s="42">
        <v>2.4</v>
      </c>
      <c r="G8" s="42">
        <v>2.7</v>
      </c>
      <c r="H8" s="103">
        <v>653.6</v>
      </c>
      <c r="I8" s="103">
        <v>651.4</v>
      </c>
      <c r="J8" s="42">
        <v>764.4</v>
      </c>
      <c r="K8" s="104">
        <v>260.10000000000002</v>
      </c>
      <c r="L8" s="103">
        <v>260.39999999999998</v>
      </c>
      <c r="M8" s="42">
        <v>306.7</v>
      </c>
      <c r="N8" s="85"/>
      <c r="O8" s="105"/>
      <c r="P8" s="103"/>
      <c r="Q8" s="103"/>
      <c r="R8" s="103"/>
      <c r="S8" s="103"/>
    </row>
    <row r="9" spans="1:19">
      <c r="A9" s="106"/>
      <c r="B9" s="106"/>
      <c r="C9" s="106"/>
      <c r="D9" s="85"/>
      <c r="E9" s="106"/>
      <c r="F9" s="106"/>
      <c r="J9" s="85"/>
      <c r="K9" s="107"/>
      <c r="L9" s="106"/>
      <c r="M9" s="85"/>
      <c r="N9" s="106"/>
      <c r="O9" s="106"/>
      <c r="P9" s="106"/>
      <c r="Q9" s="106"/>
      <c r="R9" s="106"/>
      <c r="S9" s="106"/>
    </row>
    <row r="10" spans="1:19">
      <c r="A10" s="108" t="s">
        <v>17</v>
      </c>
      <c r="B10" s="109">
        <v>1695.7</v>
      </c>
      <c r="C10" s="109">
        <v>1737.8</v>
      </c>
      <c r="D10" s="109">
        <v>2288.1999999999998</v>
      </c>
      <c r="E10" s="108">
        <v>2.2000000000000002</v>
      </c>
      <c r="F10" s="108">
        <v>2.2000000000000002</v>
      </c>
      <c r="G10" s="108">
        <v>2.8</v>
      </c>
      <c r="H10" s="108">
        <v>536</v>
      </c>
      <c r="I10" s="108">
        <v>545.5</v>
      </c>
      <c r="J10" s="108">
        <v>714.9</v>
      </c>
      <c r="K10" s="110">
        <v>203.4</v>
      </c>
      <c r="L10" s="108">
        <v>208.3</v>
      </c>
      <c r="M10" s="108">
        <v>274.2</v>
      </c>
      <c r="N10" s="108"/>
      <c r="O10" s="109"/>
      <c r="P10" s="108"/>
      <c r="Q10" s="108"/>
      <c r="R10" s="108"/>
      <c r="S10" s="108"/>
    </row>
    <row r="11" spans="1:19">
      <c r="A11" s="108" t="s">
        <v>16</v>
      </c>
      <c r="B11" s="108">
        <v>397.1</v>
      </c>
      <c r="C11" s="108">
        <v>358.8</v>
      </c>
      <c r="D11" s="108">
        <v>436.3</v>
      </c>
      <c r="E11" s="108">
        <v>2.8</v>
      </c>
      <c r="F11" s="108">
        <v>2.5</v>
      </c>
      <c r="G11" s="108">
        <v>2.9</v>
      </c>
      <c r="H11" s="108">
        <v>735.8</v>
      </c>
      <c r="I11" s="108">
        <v>665.9</v>
      </c>
      <c r="J11" s="108">
        <v>811.1</v>
      </c>
      <c r="K11" s="110">
        <v>304.3</v>
      </c>
      <c r="L11" s="108">
        <v>275.89999999999998</v>
      </c>
      <c r="M11" s="108">
        <v>336.9</v>
      </c>
      <c r="N11" s="108"/>
      <c r="O11" s="108"/>
      <c r="P11" s="108"/>
      <c r="Q11" s="108"/>
      <c r="R11" s="108"/>
      <c r="S11" s="108"/>
    </row>
    <row r="12" spans="1:19">
      <c r="A12" s="108" t="s">
        <v>301</v>
      </c>
      <c r="B12" s="108">
        <v>303.89999999999998</v>
      </c>
      <c r="C12" s="108">
        <v>320.8</v>
      </c>
      <c r="D12" s="108">
        <v>342.4</v>
      </c>
      <c r="E12" s="108">
        <v>2.5</v>
      </c>
      <c r="F12" s="108">
        <v>2.6</v>
      </c>
      <c r="G12" s="108">
        <v>2.8</v>
      </c>
      <c r="H12" s="108">
        <v>660.7</v>
      </c>
      <c r="I12" s="108">
        <v>700.2</v>
      </c>
      <c r="J12" s="108">
        <v>748.1</v>
      </c>
      <c r="K12" s="110">
        <v>291.10000000000002</v>
      </c>
      <c r="L12" s="108">
        <v>309.8</v>
      </c>
      <c r="M12" s="108">
        <v>332.7</v>
      </c>
      <c r="N12" s="108"/>
      <c r="O12" s="108"/>
      <c r="P12" s="108"/>
      <c r="Q12" s="108"/>
      <c r="R12" s="108"/>
      <c r="S12" s="108"/>
    </row>
    <row r="13" spans="1:19">
      <c r="A13" s="108" t="s">
        <v>308</v>
      </c>
      <c r="B13" s="108">
        <v>309.3</v>
      </c>
      <c r="C13" s="108">
        <v>322.5</v>
      </c>
      <c r="D13" s="108">
        <v>366.3</v>
      </c>
      <c r="E13" s="108">
        <v>2.4</v>
      </c>
      <c r="F13" s="108">
        <v>2.5</v>
      </c>
      <c r="G13" s="108">
        <v>2.6</v>
      </c>
      <c r="H13" s="108">
        <v>697.6</v>
      </c>
      <c r="I13" s="108">
        <v>723.8</v>
      </c>
      <c r="J13" s="108">
        <v>820.3</v>
      </c>
      <c r="K13" s="110">
        <v>277.7</v>
      </c>
      <c r="L13" s="108">
        <v>287.7</v>
      </c>
      <c r="M13" s="108">
        <v>324.3</v>
      </c>
      <c r="N13" s="108"/>
      <c r="O13" s="108"/>
      <c r="P13" s="108"/>
      <c r="Q13" s="108"/>
      <c r="R13" s="108"/>
      <c r="S13" s="108"/>
    </row>
    <row r="14" spans="1:19">
      <c r="A14" s="108" t="s">
        <v>13</v>
      </c>
      <c r="B14" s="108">
        <v>496.6</v>
      </c>
      <c r="C14" s="108">
        <v>518.4</v>
      </c>
      <c r="D14" s="108">
        <v>587.9</v>
      </c>
      <c r="E14" s="108">
        <v>2.6</v>
      </c>
      <c r="F14" s="108">
        <v>2.7</v>
      </c>
      <c r="G14" s="108">
        <v>3</v>
      </c>
      <c r="H14" s="108">
        <v>612</v>
      </c>
      <c r="I14" s="108">
        <v>635.1</v>
      </c>
      <c r="J14" s="108">
        <v>716.9</v>
      </c>
      <c r="K14" s="110">
        <v>235.7</v>
      </c>
      <c r="L14" s="108">
        <v>244.8</v>
      </c>
      <c r="M14" s="108">
        <v>277.8</v>
      </c>
      <c r="N14" s="108"/>
      <c r="O14" s="108"/>
      <c r="P14" s="108"/>
      <c r="Q14" s="108"/>
      <c r="R14" s="108"/>
      <c r="S14" s="108"/>
    </row>
    <row r="15" spans="1:19">
      <c r="A15" s="108" t="s">
        <v>12</v>
      </c>
      <c r="B15" s="108">
        <v>167.8</v>
      </c>
      <c r="C15" s="108">
        <v>162.69999999999999</v>
      </c>
      <c r="D15" s="108">
        <v>167.3</v>
      </c>
      <c r="E15" s="108">
        <v>2.6</v>
      </c>
      <c r="F15" s="108">
        <v>2.4</v>
      </c>
      <c r="G15" s="108">
        <v>2.5</v>
      </c>
      <c r="H15" s="108">
        <v>700.7</v>
      </c>
      <c r="I15" s="108">
        <v>676.8</v>
      </c>
      <c r="J15" s="108">
        <v>695.6</v>
      </c>
      <c r="K15" s="110">
        <v>289.10000000000002</v>
      </c>
      <c r="L15" s="108">
        <v>281.3</v>
      </c>
      <c r="M15" s="108">
        <v>290.3</v>
      </c>
      <c r="N15" s="108"/>
      <c r="O15" s="108"/>
      <c r="P15" s="108"/>
      <c r="Q15" s="108"/>
      <c r="R15" s="108"/>
      <c r="S15" s="108"/>
    </row>
    <row r="16" spans="1:19" ht="30">
      <c r="A16" s="108" t="s">
        <v>11</v>
      </c>
      <c r="B16" s="108">
        <v>622.29999999999995</v>
      </c>
      <c r="C16" s="108">
        <v>563.70000000000005</v>
      </c>
      <c r="D16" s="108">
        <v>727.5</v>
      </c>
      <c r="E16" s="108">
        <v>2.4</v>
      </c>
      <c r="F16" s="108">
        <v>2.1</v>
      </c>
      <c r="G16" s="108">
        <v>2.7</v>
      </c>
      <c r="H16" s="108">
        <v>603.79999999999995</v>
      </c>
      <c r="I16" s="108">
        <v>547.79999999999995</v>
      </c>
      <c r="J16" s="108">
        <v>707.4</v>
      </c>
      <c r="K16" s="110">
        <v>255.8</v>
      </c>
      <c r="L16" s="108">
        <v>233.3</v>
      </c>
      <c r="M16" s="108">
        <v>303.5</v>
      </c>
      <c r="N16" s="108"/>
      <c r="O16" s="108"/>
      <c r="P16" s="108"/>
      <c r="Q16" s="108"/>
      <c r="R16" s="108"/>
      <c r="S16" s="108"/>
    </row>
    <row r="17" spans="1:19" ht="30">
      <c r="A17" s="108" t="s">
        <v>10</v>
      </c>
      <c r="B17" s="108">
        <v>405.7</v>
      </c>
      <c r="C17" s="108">
        <v>452.9</v>
      </c>
      <c r="D17" s="108">
        <v>525.79999999999995</v>
      </c>
      <c r="E17" s="108">
        <v>2.1</v>
      </c>
      <c r="F17" s="108">
        <v>2.2999999999999998</v>
      </c>
      <c r="G17" s="108">
        <v>2.7</v>
      </c>
      <c r="H17" s="108">
        <v>516.79999999999995</v>
      </c>
      <c r="I17" s="108">
        <v>576.1</v>
      </c>
      <c r="J17" s="108">
        <v>669</v>
      </c>
      <c r="K17" s="110">
        <v>199</v>
      </c>
      <c r="L17" s="108">
        <v>223.4</v>
      </c>
      <c r="M17" s="108">
        <v>260.7</v>
      </c>
      <c r="N17" s="108"/>
      <c r="O17" s="108"/>
      <c r="P17" s="108"/>
      <c r="Q17" s="108"/>
      <c r="R17" s="108"/>
      <c r="S17" s="108"/>
    </row>
    <row r="18" spans="1:19">
      <c r="A18" s="108" t="s">
        <v>9</v>
      </c>
      <c r="B18" s="109">
        <v>2388</v>
      </c>
      <c r="C18" s="109">
        <v>2347.3000000000002</v>
      </c>
      <c r="D18" s="109">
        <v>2452.1</v>
      </c>
      <c r="E18" s="108">
        <v>2.7</v>
      </c>
      <c r="F18" s="108">
        <v>2.6</v>
      </c>
      <c r="G18" s="108">
        <v>2.7</v>
      </c>
      <c r="H18" s="108">
        <v>811</v>
      </c>
      <c r="I18" s="108">
        <v>795.8</v>
      </c>
      <c r="J18" s="108">
        <v>826.4</v>
      </c>
      <c r="K18" s="110">
        <v>326</v>
      </c>
      <c r="L18" s="108">
        <v>320.8</v>
      </c>
      <c r="M18" s="108">
        <v>334.1</v>
      </c>
      <c r="N18" s="108"/>
      <c r="O18" s="109"/>
      <c r="P18" s="108"/>
      <c r="Q18" s="108"/>
      <c r="R18" s="108"/>
      <c r="S18" s="108"/>
    </row>
    <row r="19" spans="1:19" ht="30">
      <c r="A19" s="108" t="s">
        <v>8</v>
      </c>
      <c r="B19" s="109">
        <v>1205.9000000000001</v>
      </c>
      <c r="C19" s="109">
        <v>1233.8</v>
      </c>
      <c r="D19" s="109">
        <v>1475.6</v>
      </c>
      <c r="E19" s="108">
        <v>2.5</v>
      </c>
      <c r="F19" s="108">
        <v>2.5</v>
      </c>
      <c r="G19" s="108">
        <v>2.8</v>
      </c>
      <c r="H19" s="108">
        <v>601.79999999999995</v>
      </c>
      <c r="I19" s="108">
        <v>616.79999999999995</v>
      </c>
      <c r="J19" s="108">
        <v>739.1</v>
      </c>
      <c r="K19" s="110">
        <v>245.1</v>
      </c>
      <c r="L19" s="108">
        <v>251.6</v>
      </c>
      <c r="M19" s="108">
        <v>301.5</v>
      </c>
      <c r="N19" s="108"/>
      <c r="O19" s="109"/>
      <c r="P19" s="108"/>
      <c r="Q19" s="108"/>
      <c r="R19" s="108"/>
      <c r="S19" s="108"/>
    </row>
    <row r="20" spans="1:19" ht="30">
      <c r="A20" s="108" t="s">
        <v>7</v>
      </c>
      <c r="B20" s="108">
        <v>209.3</v>
      </c>
      <c r="C20" s="108">
        <v>164.2</v>
      </c>
      <c r="D20" s="108">
        <v>261.7</v>
      </c>
      <c r="E20" s="108">
        <v>2.1</v>
      </c>
      <c r="F20" s="108">
        <v>1.7</v>
      </c>
      <c r="G20" s="108">
        <v>2.6</v>
      </c>
      <c r="H20" s="108">
        <v>485</v>
      </c>
      <c r="I20" s="108">
        <v>379.9</v>
      </c>
      <c r="J20" s="108">
        <v>605.20000000000005</v>
      </c>
      <c r="K20" s="110">
        <v>193.6</v>
      </c>
      <c r="L20" s="108">
        <v>152.6</v>
      </c>
      <c r="M20" s="108">
        <v>244.1</v>
      </c>
      <c r="N20" s="108"/>
      <c r="O20" s="108"/>
      <c r="P20" s="108"/>
      <c r="Q20" s="108"/>
      <c r="R20" s="108"/>
      <c r="S20" s="108"/>
    </row>
    <row r="21" spans="1:19">
      <c r="A21" s="108" t="s">
        <v>6</v>
      </c>
      <c r="B21" s="108">
        <v>548.6</v>
      </c>
      <c r="C21" s="108">
        <v>635.79999999999995</v>
      </c>
      <c r="D21" s="108">
        <v>696.5</v>
      </c>
      <c r="E21" s="108">
        <v>2</v>
      </c>
      <c r="F21" s="108">
        <v>2.2000000000000002</v>
      </c>
      <c r="G21" s="108">
        <v>2.4</v>
      </c>
      <c r="H21" s="108">
        <v>509.6</v>
      </c>
      <c r="I21" s="108">
        <v>587.70000000000005</v>
      </c>
      <c r="J21" s="108">
        <v>640.6</v>
      </c>
      <c r="K21" s="110">
        <v>201.9</v>
      </c>
      <c r="L21" s="108">
        <v>235</v>
      </c>
      <c r="M21" s="108">
        <v>258.39999999999998</v>
      </c>
      <c r="N21" s="108"/>
      <c r="O21" s="108"/>
      <c r="P21" s="108"/>
      <c r="Q21" s="108"/>
      <c r="R21" s="108"/>
      <c r="S21" s="108"/>
    </row>
    <row r="22" spans="1:19" ht="45">
      <c r="A22" s="108" t="s">
        <v>5</v>
      </c>
      <c r="B22" s="109">
        <v>1943.6</v>
      </c>
      <c r="C22" s="109">
        <v>1893.7</v>
      </c>
      <c r="D22" s="109">
        <v>2274.4</v>
      </c>
      <c r="E22" s="108">
        <v>2.5</v>
      </c>
      <c r="F22" s="108">
        <v>2.4</v>
      </c>
      <c r="G22" s="108">
        <v>2.7</v>
      </c>
      <c r="H22" s="108">
        <v>772.7</v>
      </c>
      <c r="I22" s="108">
        <v>744.7</v>
      </c>
      <c r="J22" s="108">
        <v>885.5</v>
      </c>
      <c r="K22" s="110">
        <v>308.5</v>
      </c>
      <c r="L22" s="108">
        <v>299.39999999999998</v>
      </c>
      <c r="M22" s="108">
        <v>357.2</v>
      </c>
      <c r="N22" s="108"/>
      <c r="O22" s="109"/>
      <c r="P22" s="108"/>
      <c r="Q22" s="108"/>
      <c r="R22" s="108"/>
      <c r="S22" s="108"/>
    </row>
    <row r="23" spans="1:19" ht="30">
      <c r="A23" s="108" t="s">
        <v>4</v>
      </c>
      <c r="B23" s="108">
        <v>283.3</v>
      </c>
      <c r="C23" s="108">
        <v>275.60000000000002</v>
      </c>
      <c r="D23" s="108">
        <v>437.6</v>
      </c>
      <c r="E23" s="108">
        <v>2.1</v>
      </c>
      <c r="F23" s="108">
        <v>2</v>
      </c>
      <c r="G23" s="108">
        <v>2.9</v>
      </c>
      <c r="H23" s="108">
        <v>532.29999999999995</v>
      </c>
      <c r="I23" s="108">
        <v>514.6</v>
      </c>
      <c r="J23" s="108">
        <v>814.1</v>
      </c>
      <c r="K23" s="110">
        <v>194.6</v>
      </c>
      <c r="L23" s="108">
        <v>189.3</v>
      </c>
      <c r="M23" s="108">
        <v>300.10000000000002</v>
      </c>
      <c r="N23" s="108"/>
      <c r="O23" s="108"/>
      <c r="P23" s="108"/>
      <c r="Q23" s="108"/>
      <c r="R23" s="108"/>
      <c r="S23" s="108"/>
    </row>
    <row r="24" spans="1:19" ht="45">
      <c r="A24" s="108" t="s">
        <v>3</v>
      </c>
      <c r="B24" s="108">
        <v>207.5</v>
      </c>
      <c r="C24" s="108">
        <v>199.2</v>
      </c>
      <c r="D24" s="108">
        <v>211.1</v>
      </c>
      <c r="E24" s="108">
        <v>2.6</v>
      </c>
      <c r="F24" s="108">
        <v>2.5</v>
      </c>
      <c r="G24" s="108">
        <v>2.6</v>
      </c>
      <c r="H24" s="108">
        <v>823.9</v>
      </c>
      <c r="I24" s="108">
        <v>786.1</v>
      </c>
      <c r="J24" s="108">
        <v>828.5</v>
      </c>
      <c r="K24" s="110">
        <v>330.9</v>
      </c>
      <c r="L24" s="108">
        <v>317.3</v>
      </c>
      <c r="M24" s="108">
        <v>335.8</v>
      </c>
      <c r="N24" s="108"/>
      <c r="O24" s="108"/>
      <c r="P24" s="108"/>
      <c r="Q24" s="108"/>
      <c r="R24" s="108"/>
      <c r="S24" s="108"/>
    </row>
    <row r="25" spans="1:19">
      <c r="A25" s="108" t="s">
        <v>2</v>
      </c>
      <c r="B25" s="108">
        <v>674.6</v>
      </c>
      <c r="C25" s="108">
        <v>684.7</v>
      </c>
      <c r="D25" s="108">
        <v>704.4</v>
      </c>
      <c r="E25" s="108">
        <v>2.4</v>
      </c>
      <c r="F25" s="108">
        <v>2.2999999999999998</v>
      </c>
      <c r="G25" s="108">
        <v>2.2999999999999998</v>
      </c>
      <c r="H25" s="108">
        <v>754.6</v>
      </c>
      <c r="I25" s="108">
        <v>762.2</v>
      </c>
      <c r="J25" s="108">
        <v>783</v>
      </c>
      <c r="K25" s="110">
        <v>315.60000000000002</v>
      </c>
      <c r="L25" s="108">
        <v>320.2</v>
      </c>
      <c r="M25" s="108">
        <v>329.3</v>
      </c>
      <c r="N25" s="108"/>
      <c r="O25" s="108"/>
      <c r="P25" s="108"/>
      <c r="Q25" s="108"/>
      <c r="R25" s="108"/>
      <c r="S25" s="108"/>
    </row>
    <row r="26" spans="1:19">
      <c r="A26" s="108" t="s">
        <v>1</v>
      </c>
      <c r="B26" s="108">
        <v>77</v>
      </c>
      <c r="C26" s="108">
        <v>69.8</v>
      </c>
      <c r="D26" s="108">
        <v>95.3</v>
      </c>
      <c r="E26" s="108">
        <v>2.2999999999999998</v>
      </c>
      <c r="F26" s="108">
        <v>2.1</v>
      </c>
      <c r="G26" s="108">
        <v>2.7</v>
      </c>
      <c r="H26" s="108">
        <v>596.29999999999995</v>
      </c>
      <c r="I26" s="108">
        <v>539.70000000000005</v>
      </c>
      <c r="J26" s="108">
        <v>735.1</v>
      </c>
      <c r="K26" s="110">
        <v>248.7</v>
      </c>
      <c r="L26" s="108">
        <v>225.8</v>
      </c>
      <c r="M26" s="108">
        <v>309.10000000000002</v>
      </c>
      <c r="N26" s="108"/>
      <c r="O26" s="108"/>
      <c r="P26" s="108"/>
      <c r="Q26" s="108"/>
      <c r="R26" s="108"/>
      <c r="S26" s="108"/>
    </row>
    <row r="27" spans="1:19" ht="30">
      <c r="A27" s="108" t="s">
        <v>0</v>
      </c>
      <c r="B27" s="108">
        <v>27</v>
      </c>
      <c r="C27" s="108">
        <v>26.9</v>
      </c>
      <c r="D27" s="108">
        <v>49</v>
      </c>
      <c r="E27" s="108">
        <v>1.9</v>
      </c>
      <c r="F27" s="108">
        <v>1.9</v>
      </c>
      <c r="G27" s="108">
        <v>3.1</v>
      </c>
      <c r="H27" s="108">
        <v>531</v>
      </c>
      <c r="I27" s="108">
        <v>535.1</v>
      </c>
      <c r="J27" s="108">
        <v>932.7</v>
      </c>
      <c r="K27" s="110">
        <v>162.80000000000001</v>
      </c>
      <c r="L27" s="108">
        <v>161</v>
      </c>
      <c r="M27" s="108">
        <v>292.89999999999998</v>
      </c>
      <c r="N27" s="108"/>
      <c r="O27" s="108"/>
      <c r="P27" s="108"/>
      <c r="Q27" s="108"/>
      <c r="R27" s="108"/>
      <c r="S27" s="108"/>
    </row>
    <row r="30" spans="1:19">
      <c r="A30" s="111" t="s">
        <v>86</v>
      </c>
    </row>
    <row r="33" spans="1:16" s="85" customFormat="1" ht="15" customHeight="1">
      <c r="B33" s="85" t="s">
        <v>23</v>
      </c>
      <c r="E33" s="85" t="s">
        <v>85</v>
      </c>
      <c r="H33" s="85" t="s">
        <v>84</v>
      </c>
      <c r="K33" s="85" t="s">
        <v>83</v>
      </c>
      <c r="N33" s="85" t="s">
        <v>862</v>
      </c>
    </row>
    <row r="34" spans="1:16" ht="15.75" thickBot="1">
      <c r="B34" s="97">
        <v>2014</v>
      </c>
      <c r="C34" s="97">
        <v>2015</v>
      </c>
      <c r="D34" s="97">
        <v>2016</v>
      </c>
      <c r="E34" s="97">
        <v>2014</v>
      </c>
      <c r="F34" s="97">
        <v>2015</v>
      </c>
      <c r="G34" s="97">
        <v>2016</v>
      </c>
      <c r="H34" s="97">
        <v>2014</v>
      </c>
      <c r="I34" s="97">
        <v>2015</v>
      </c>
      <c r="J34" s="97">
        <v>2016</v>
      </c>
      <c r="K34" s="98">
        <v>2014</v>
      </c>
      <c r="L34" s="97">
        <v>2015</v>
      </c>
      <c r="M34" s="97">
        <v>2016</v>
      </c>
      <c r="N34" s="97">
        <v>2014</v>
      </c>
      <c r="O34" s="97">
        <v>2015</v>
      </c>
      <c r="P34" s="97">
        <v>2016</v>
      </c>
    </row>
    <row r="35" spans="1:16">
      <c r="B35" s="112"/>
      <c r="C35" s="112"/>
      <c r="D35" s="112"/>
      <c r="E35" s="112"/>
      <c r="F35" s="112"/>
      <c r="G35" s="112"/>
      <c r="H35" s="112"/>
      <c r="I35" s="112"/>
      <c r="J35" s="112"/>
      <c r="K35" s="113"/>
      <c r="L35" s="112"/>
      <c r="M35" s="112"/>
      <c r="N35" s="112"/>
      <c r="O35" s="112"/>
    </row>
    <row r="36" spans="1:16" ht="15.75" thickBot="1">
      <c r="B36" s="114">
        <v>260.10000000000002</v>
      </c>
      <c r="C36" s="114">
        <v>260.39999999999998</v>
      </c>
      <c r="D36" s="114">
        <v>22.2</v>
      </c>
      <c r="E36" s="114">
        <v>36.1</v>
      </c>
      <c r="F36" s="114">
        <v>38.1</v>
      </c>
      <c r="G36" s="114">
        <v>16.3</v>
      </c>
      <c r="H36" s="114">
        <v>91.6</v>
      </c>
      <c r="I36" s="114">
        <v>94.5</v>
      </c>
      <c r="J36" s="114">
        <v>13.6</v>
      </c>
      <c r="K36" s="114">
        <v>115.2</v>
      </c>
      <c r="L36" s="114">
        <v>110.6</v>
      </c>
      <c r="M36" s="114"/>
      <c r="N36" s="114">
        <v>17.2</v>
      </c>
      <c r="O36" s="114">
        <v>17.2</v>
      </c>
      <c r="P36" s="114"/>
    </row>
    <row r="37" spans="1:16">
      <c r="A37" s="97" t="s">
        <v>17</v>
      </c>
      <c r="B37" s="98">
        <v>203.4</v>
      </c>
      <c r="C37" s="98">
        <v>208.3</v>
      </c>
      <c r="D37" s="108">
        <v>14.2</v>
      </c>
      <c r="E37" s="98">
        <v>23.1</v>
      </c>
      <c r="F37" s="98">
        <v>20.399999999999999</v>
      </c>
      <c r="G37" s="108">
        <v>12.9</v>
      </c>
      <c r="H37" s="98">
        <v>74.599999999999994</v>
      </c>
      <c r="I37" s="98">
        <v>72.2</v>
      </c>
      <c r="J37" s="108">
        <v>14</v>
      </c>
      <c r="K37" s="98">
        <v>95.6</v>
      </c>
      <c r="L37" s="108">
        <v>99.3</v>
      </c>
      <c r="M37" s="108"/>
      <c r="N37" s="108">
        <v>10.1</v>
      </c>
      <c r="O37" s="108">
        <v>16.3</v>
      </c>
    </row>
    <row r="38" spans="1:16">
      <c r="A38" s="97" t="s">
        <v>16</v>
      </c>
      <c r="B38" s="98">
        <v>304.3</v>
      </c>
      <c r="C38" s="98">
        <v>275.89999999999998</v>
      </c>
      <c r="D38" s="108">
        <v>21.1</v>
      </c>
      <c r="E38" s="98">
        <v>41.7</v>
      </c>
      <c r="F38" s="98">
        <v>44.1</v>
      </c>
      <c r="G38" s="108">
        <v>21.4</v>
      </c>
      <c r="H38" s="98">
        <v>105.6</v>
      </c>
      <c r="I38" s="98">
        <v>104</v>
      </c>
      <c r="J38" s="108">
        <v>11.9</v>
      </c>
      <c r="K38" s="98">
        <v>128.80000000000001</v>
      </c>
      <c r="L38" s="108">
        <v>114.4</v>
      </c>
      <c r="M38" s="108"/>
      <c r="N38" s="108">
        <v>28.1</v>
      </c>
      <c r="O38" s="108">
        <v>13.5</v>
      </c>
    </row>
    <row r="39" spans="1:16">
      <c r="A39" s="97" t="s">
        <v>15</v>
      </c>
      <c r="B39" s="98">
        <v>291.10000000000002</v>
      </c>
      <c r="C39" s="98">
        <v>309.8</v>
      </c>
      <c r="D39" s="108">
        <v>24.2</v>
      </c>
      <c r="E39" s="98">
        <v>46.7</v>
      </c>
      <c r="F39" s="98">
        <v>49.1</v>
      </c>
      <c r="G39" s="108">
        <v>9</v>
      </c>
      <c r="H39" s="98">
        <v>111.7</v>
      </c>
      <c r="I39" s="98">
        <v>118.2</v>
      </c>
      <c r="J39" s="108">
        <v>12.7</v>
      </c>
      <c r="K39" s="98">
        <v>116.7</v>
      </c>
      <c r="L39" s="108">
        <v>127.9</v>
      </c>
      <c r="M39" s="108"/>
      <c r="N39" s="108">
        <v>16</v>
      </c>
      <c r="O39" s="108">
        <v>14.7</v>
      </c>
    </row>
    <row r="40" spans="1:16">
      <c r="A40" s="97" t="s">
        <v>14</v>
      </c>
      <c r="B40" s="98">
        <v>277.7</v>
      </c>
      <c r="C40" s="98">
        <v>287.7</v>
      </c>
      <c r="D40" s="108">
        <v>22.2</v>
      </c>
      <c r="E40" s="98">
        <v>37</v>
      </c>
      <c r="F40" s="98">
        <v>29.2</v>
      </c>
      <c r="G40" s="108">
        <v>13.3</v>
      </c>
      <c r="H40" s="98">
        <v>93.5</v>
      </c>
      <c r="I40" s="98">
        <v>121.9</v>
      </c>
      <c r="J40" s="108">
        <v>12.5</v>
      </c>
      <c r="K40" s="98">
        <v>129</v>
      </c>
      <c r="L40" s="108">
        <v>125.8</v>
      </c>
      <c r="M40" s="108"/>
      <c r="N40" s="108">
        <v>18.2</v>
      </c>
      <c r="O40" s="108">
        <v>10.8</v>
      </c>
    </row>
    <row r="41" spans="1:16">
      <c r="A41" s="97" t="s">
        <v>13</v>
      </c>
      <c r="B41" s="98">
        <v>235.7</v>
      </c>
      <c r="C41" s="98">
        <v>244.8</v>
      </c>
      <c r="D41" s="108">
        <v>20</v>
      </c>
      <c r="E41" s="98">
        <v>22.9</v>
      </c>
      <c r="F41" s="98">
        <v>25.5</v>
      </c>
      <c r="G41" s="108">
        <v>12.8</v>
      </c>
      <c r="H41" s="98">
        <v>90.4</v>
      </c>
      <c r="I41" s="98">
        <v>95.2</v>
      </c>
      <c r="J41" s="108">
        <v>13.7</v>
      </c>
      <c r="K41" s="98">
        <v>112.5</v>
      </c>
      <c r="L41" s="108">
        <v>108</v>
      </c>
      <c r="M41" s="108"/>
      <c r="N41" s="108">
        <v>9.9</v>
      </c>
      <c r="O41" s="108">
        <v>16.100000000000001</v>
      </c>
    </row>
    <row r="42" spans="1:16">
      <c r="A42" s="97" t="s">
        <v>12</v>
      </c>
      <c r="B42" s="98">
        <v>289.10000000000002</v>
      </c>
      <c r="C42" s="98">
        <v>281.3</v>
      </c>
      <c r="D42" s="108">
        <v>25</v>
      </c>
      <c r="E42" s="98">
        <v>51.2</v>
      </c>
      <c r="F42" s="98">
        <v>45.1</v>
      </c>
      <c r="G42" s="108">
        <v>18</v>
      </c>
      <c r="H42" s="98">
        <v>107.1</v>
      </c>
      <c r="I42" s="98">
        <v>117.6</v>
      </c>
      <c r="J42" s="108">
        <v>11.8</v>
      </c>
      <c r="K42" s="98">
        <v>110.9</v>
      </c>
      <c r="L42" s="108">
        <v>106.9</v>
      </c>
      <c r="M42" s="108"/>
      <c r="N42" s="108">
        <v>19.899999999999999</v>
      </c>
      <c r="O42" s="108">
        <v>11.7</v>
      </c>
    </row>
    <row r="43" spans="1:16">
      <c r="B43" s="98"/>
      <c r="C43" s="98"/>
      <c r="E43" s="98"/>
      <c r="F43" s="98"/>
      <c r="H43" s="98"/>
      <c r="I43" s="98"/>
      <c r="L43" s="108"/>
      <c r="M43" s="108"/>
      <c r="N43" s="108"/>
      <c r="O43" s="108"/>
    </row>
    <row r="44" spans="1:16">
      <c r="A44" s="97" t="s">
        <v>11</v>
      </c>
      <c r="B44" s="98">
        <v>255.8</v>
      </c>
      <c r="C44" s="98">
        <v>233.3</v>
      </c>
      <c r="D44" s="108">
        <v>26.5</v>
      </c>
      <c r="E44" s="98">
        <v>45.6</v>
      </c>
      <c r="F44" s="98">
        <v>47.8</v>
      </c>
      <c r="G44" s="108">
        <v>18.899999999999999</v>
      </c>
      <c r="H44" s="98">
        <v>87.3</v>
      </c>
      <c r="I44" s="98">
        <v>74.7</v>
      </c>
      <c r="J44" s="108">
        <v>10.4</v>
      </c>
      <c r="K44" s="98">
        <v>104.2</v>
      </c>
      <c r="L44" s="108">
        <v>99.4</v>
      </c>
      <c r="M44" s="108"/>
      <c r="N44" s="108">
        <v>18.8</v>
      </c>
      <c r="O44" s="108">
        <v>11.4</v>
      </c>
    </row>
    <row r="45" spans="1:16">
      <c r="A45" s="97" t="s">
        <v>10</v>
      </c>
      <c r="B45" s="98">
        <v>199</v>
      </c>
      <c r="C45" s="98">
        <v>223.4</v>
      </c>
      <c r="D45" s="108">
        <v>19.399999999999999</v>
      </c>
      <c r="E45" s="98">
        <v>24.8</v>
      </c>
      <c r="F45" s="98">
        <v>30.1</v>
      </c>
      <c r="G45" s="108">
        <v>14.8</v>
      </c>
      <c r="H45" s="98">
        <v>63.8</v>
      </c>
      <c r="I45" s="98">
        <v>79.7</v>
      </c>
      <c r="J45" s="108">
        <v>14.7</v>
      </c>
      <c r="K45" s="98">
        <v>100.1</v>
      </c>
      <c r="L45" s="108">
        <v>100.5</v>
      </c>
      <c r="M45" s="108"/>
      <c r="N45" s="108">
        <v>10.4</v>
      </c>
      <c r="O45" s="108">
        <v>13.1</v>
      </c>
    </row>
    <row r="46" spans="1:16">
      <c r="A46" s="97" t="s">
        <v>9</v>
      </c>
      <c r="B46" s="98">
        <v>326</v>
      </c>
      <c r="C46" s="98">
        <v>320.8</v>
      </c>
      <c r="D46" s="108">
        <v>25.2</v>
      </c>
      <c r="E46" s="98">
        <v>40</v>
      </c>
      <c r="F46" s="98">
        <v>44.4</v>
      </c>
      <c r="G46" s="108">
        <v>18</v>
      </c>
      <c r="H46" s="98">
        <v>118.4</v>
      </c>
      <c r="I46" s="98">
        <v>120.5</v>
      </c>
      <c r="J46" s="108">
        <v>13</v>
      </c>
      <c r="K46" s="98">
        <v>143.4</v>
      </c>
      <c r="L46" s="108">
        <v>137.30000000000001</v>
      </c>
      <c r="M46" s="108"/>
      <c r="N46" s="108">
        <v>24.2</v>
      </c>
      <c r="O46" s="108">
        <v>18.600000000000001</v>
      </c>
    </row>
    <row r="47" spans="1:16">
      <c r="A47" s="97" t="s">
        <v>8</v>
      </c>
      <c r="B47" s="98">
        <v>245.1</v>
      </c>
      <c r="C47" s="98">
        <v>251.6</v>
      </c>
      <c r="D47" s="108">
        <v>21.3</v>
      </c>
      <c r="E47" s="98">
        <v>28.9</v>
      </c>
      <c r="F47" s="98">
        <v>37.700000000000003</v>
      </c>
      <c r="G47" s="108">
        <v>15.2</v>
      </c>
      <c r="H47" s="98">
        <v>81.599999999999994</v>
      </c>
      <c r="I47" s="98">
        <v>89.5</v>
      </c>
      <c r="J47" s="108">
        <v>15.6</v>
      </c>
      <c r="K47" s="98">
        <v>113.8</v>
      </c>
      <c r="L47" s="108">
        <v>105.9</v>
      </c>
      <c r="M47" s="108"/>
      <c r="N47" s="108">
        <v>20.9</v>
      </c>
      <c r="O47" s="108">
        <v>18.5</v>
      </c>
    </row>
    <row r="48" spans="1:16">
      <c r="A48" s="97" t="s">
        <v>7</v>
      </c>
      <c r="B48" s="98">
        <v>193.6</v>
      </c>
      <c r="C48" s="98">
        <v>152.6</v>
      </c>
      <c r="D48" s="108">
        <v>18.100000000000001</v>
      </c>
      <c r="E48" s="98">
        <v>24</v>
      </c>
      <c r="F48" s="98">
        <v>17</v>
      </c>
      <c r="G48" s="108">
        <v>16.5</v>
      </c>
      <c r="H48" s="98">
        <v>58.6</v>
      </c>
      <c r="I48" s="98">
        <v>47.1</v>
      </c>
      <c r="J48" s="108">
        <v>10.1</v>
      </c>
      <c r="K48" s="98">
        <v>98.7</v>
      </c>
      <c r="L48" s="108">
        <v>83.5</v>
      </c>
      <c r="M48" s="108"/>
      <c r="N48" s="108">
        <v>12.3</v>
      </c>
      <c r="O48" s="108">
        <v>5</v>
      </c>
    </row>
    <row r="49" spans="1:15">
      <c r="A49" s="97" t="s">
        <v>6</v>
      </c>
      <c r="B49" s="98">
        <v>201.9</v>
      </c>
      <c r="C49" s="98">
        <v>235</v>
      </c>
      <c r="D49" s="108">
        <v>21.4</v>
      </c>
      <c r="E49" s="98">
        <v>36.6</v>
      </c>
      <c r="F49" s="98">
        <v>35.799999999999997</v>
      </c>
      <c r="G49" s="108">
        <v>10.8</v>
      </c>
      <c r="H49" s="98">
        <v>55.4</v>
      </c>
      <c r="I49" s="98">
        <v>86</v>
      </c>
      <c r="J49" s="108">
        <v>14.7</v>
      </c>
      <c r="K49" s="98">
        <v>94.1</v>
      </c>
      <c r="L49" s="108">
        <v>95.5</v>
      </c>
      <c r="M49" s="108"/>
      <c r="N49" s="108">
        <v>15.8</v>
      </c>
      <c r="O49" s="108">
        <v>17.8</v>
      </c>
    </row>
    <row r="50" spans="1:15">
      <c r="B50" s="98"/>
      <c r="C50" s="98"/>
      <c r="E50" s="98"/>
      <c r="F50" s="98"/>
      <c r="H50" s="98"/>
      <c r="I50" s="98"/>
      <c r="L50" s="108"/>
      <c r="M50" s="108"/>
      <c r="N50" s="108"/>
      <c r="O50" s="108"/>
    </row>
    <row r="51" spans="1:15">
      <c r="A51" s="97" t="s">
        <v>5</v>
      </c>
      <c r="B51" s="98">
        <v>308.5</v>
      </c>
      <c r="C51" s="98">
        <v>299.39999999999998</v>
      </c>
      <c r="D51" s="108">
        <v>25.2</v>
      </c>
      <c r="E51" s="98">
        <v>42.9</v>
      </c>
      <c r="F51" s="98">
        <v>48.5</v>
      </c>
      <c r="G51" s="108">
        <v>22.8</v>
      </c>
      <c r="H51" s="98">
        <v>121.6</v>
      </c>
      <c r="I51" s="98">
        <v>112.1</v>
      </c>
      <c r="J51" s="108">
        <v>13.8</v>
      </c>
      <c r="K51" s="98">
        <v>128.5</v>
      </c>
      <c r="L51" s="108">
        <v>114.3</v>
      </c>
      <c r="M51" s="108"/>
      <c r="N51" s="108">
        <v>15.5</v>
      </c>
      <c r="O51" s="108">
        <v>24.5</v>
      </c>
    </row>
    <row r="52" spans="1:15">
      <c r="A52" s="97" t="s">
        <v>4</v>
      </c>
      <c r="B52" s="98">
        <v>194.6</v>
      </c>
      <c r="C52" s="98">
        <v>189.3</v>
      </c>
      <c r="D52" s="108">
        <v>22.3</v>
      </c>
      <c r="E52" s="98">
        <v>27.6</v>
      </c>
      <c r="F52" s="98">
        <v>26.7</v>
      </c>
      <c r="G52" s="108">
        <v>11.4</v>
      </c>
      <c r="H52" s="98">
        <v>65.400000000000006</v>
      </c>
      <c r="I52" s="98">
        <v>61.5</v>
      </c>
      <c r="J52" s="108">
        <v>13.2</v>
      </c>
      <c r="K52" s="98">
        <v>88.7</v>
      </c>
      <c r="L52" s="108">
        <v>87</v>
      </c>
      <c r="M52" s="108"/>
      <c r="N52" s="108">
        <v>12.9</v>
      </c>
      <c r="O52" s="108">
        <v>14</v>
      </c>
    </row>
    <row r="53" spans="1:15">
      <c r="A53" s="97" t="s">
        <v>3</v>
      </c>
      <c r="B53" s="98">
        <v>330.9</v>
      </c>
      <c r="C53" s="98">
        <v>317.3</v>
      </c>
      <c r="D53" s="108">
        <v>27.2</v>
      </c>
      <c r="E53" s="98">
        <v>65.900000000000006</v>
      </c>
      <c r="F53" s="98">
        <v>64.400000000000006</v>
      </c>
      <c r="G53" s="108">
        <v>14.5</v>
      </c>
      <c r="H53" s="98">
        <v>102.8</v>
      </c>
      <c r="I53" s="98">
        <v>114</v>
      </c>
      <c r="J53" s="108">
        <v>14.2</v>
      </c>
      <c r="K53" s="98">
        <v>132.69999999999999</v>
      </c>
      <c r="L53" s="108">
        <v>119.7</v>
      </c>
      <c r="M53" s="108"/>
      <c r="N53" s="108">
        <v>29.5</v>
      </c>
      <c r="O53" s="108">
        <v>19.100000000000001</v>
      </c>
    </row>
    <row r="54" spans="1:15">
      <c r="A54" s="97" t="s">
        <v>2</v>
      </c>
      <c r="B54" s="98">
        <v>315.60000000000002</v>
      </c>
      <c r="C54" s="98">
        <v>320.2</v>
      </c>
      <c r="D54" s="108">
        <v>28.6</v>
      </c>
      <c r="E54" s="98">
        <v>72.2</v>
      </c>
      <c r="F54" s="98">
        <v>71.599999999999994</v>
      </c>
      <c r="G54" s="108">
        <v>14.5</v>
      </c>
      <c r="H54" s="98">
        <v>93.1</v>
      </c>
      <c r="I54" s="98">
        <v>107.4</v>
      </c>
      <c r="J54" s="108">
        <v>15.2</v>
      </c>
      <c r="K54" s="98">
        <v>125.2</v>
      </c>
      <c r="L54" s="108">
        <v>122.4</v>
      </c>
      <c r="M54" s="108"/>
      <c r="N54" s="108">
        <v>25.1</v>
      </c>
      <c r="O54" s="108">
        <v>18.8</v>
      </c>
    </row>
    <row r="55" spans="1:15">
      <c r="A55" s="97" t="s">
        <v>1</v>
      </c>
      <c r="B55" s="98">
        <v>248.7</v>
      </c>
      <c r="C55" s="98">
        <v>225.8</v>
      </c>
      <c r="D55" s="108">
        <v>23.6</v>
      </c>
      <c r="E55" s="98">
        <v>41.8</v>
      </c>
      <c r="F55" s="98">
        <v>42.7</v>
      </c>
      <c r="G55" s="108">
        <v>15.8</v>
      </c>
      <c r="H55" s="98">
        <v>78.5</v>
      </c>
      <c r="I55" s="98">
        <v>69.5</v>
      </c>
      <c r="J55" s="108">
        <v>15.2</v>
      </c>
      <c r="K55" s="98">
        <v>112.2</v>
      </c>
      <c r="L55" s="108">
        <v>101</v>
      </c>
      <c r="M55" s="108"/>
      <c r="N55" s="108">
        <v>16.2</v>
      </c>
      <c r="O55" s="108">
        <v>12.6</v>
      </c>
    </row>
    <row r="56" spans="1:15">
      <c r="A56" s="97" t="s">
        <v>0</v>
      </c>
      <c r="B56" s="98">
        <v>162.80000000000001</v>
      </c>
      <c r="C56" s="98">
        <v>161</v>
      </c>
      <c r="D56" s="98"/>
      <c r="E56" s="98"/>
      <c r="F56" s="98"/>
      <c r="G56" s="108" t="s">
        <v>63</v>
      </c>
      <c r="H56" s="98"/>
      <c r="I56" s="98"/>
      <c r="J56" s="108" t="s">
        <v>63</v>
      </c>
      <c r="L56" s="108"/>
      <c r="M56" s="108"/>
      <c r="N56" s="108"/>
      <c r="O56" s="10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topLeftCell="A10" workbookViewId="0">
      <selection activeCell="A46" sqref="A1:A1048576"/>
    </sheetView>
  </sheetViews>
  <sheetFormatPr baseColWidth="10" defaultRowHeight="15"/>
  <cols>
    <col min="1" max="1" width="12.85546875" style="6" customWidth="1"/>
    <col min="2" max="16384" width="11.42578125" style="11"/>
  </cols>
  <sheetData>
    <row r="1" spans="1:12">
      <c r="A1" s="7" t="s">
        <v>865</v>
      </c>
    </row>
    <row r="2" spans="1:12" ht="15.75" thickBot="1"/>
    <row r="3" spans="1:12" ht="15.75" thickBot="1">
      <c r="A3" s="16"/>
      <c r="B3" s="34">
        <v>2012</v>
      </c>
      <c r="C3" s="34">
        <v>2013</v>
      </c>
      <c r="D3" s="34">
        <v>2014</v>
      </c>
      <c r="E3" s="34">
        <v>2015</v>
      </c>
      <c r="F3" s="34">
        <v>2016</v>
      </c>
      <c r="G3" s="116"/>
      <c r="H3" s="34">
        <v>2012</v>
      </c>
      <c r="I3" s="34">
        <v>2013</v>
      </c>
      <c r="J3" s="34">
        <v>2014</v>
      </c>
      <c r="K3" s="35">
        <v>2015</v>
      </c>
      <c r="L3" s="34">
        <v>2016</v>
      </c>
    </row>
    <row r="4" spans="1:12">
      <c r="A4" s="8"/>
      <c r="B4" s="39"/>
      <c r="C4" s="39"/>
      <c r="D4" s="39"/>
      <c r="E4" s="39"/>
      <c r="F4" s="39"/>
      <c r="G4" s="117"/>
      <c r="H4" s="39"/>
      <c r="I4" s="39"/>
      <c r="J4" s="39"/>
      <c r="K4" s="39"/>
      <c r="L4" s="39"/>
    </row>
    <row r="5" spans="1:12" ht="15.75" thickBot="1">
      <c r="A5" s="18" t="s">
        <v>19</v>
      </c>
      <c r="B5" s="36">
        <v>32682</v>
      </c>
      <c r="C5" s="36">
        <v>29303</v>
      </c>
      <c r="D5" s="36">
        <v>26179</v>
      </c>
      <c r="E5" s="36">
        <v>25317</v>
      </c>
      <c r="F5" s="36">
        <v>23935</v>
      </c>
      <c r="G5" s="118"/>
      <c r="H5" s="38">
        <v>100</v>
      </c>
      <c r="I5" s="38">
        <v>100</v>
      </c>
      <c r="J5" s="38">
        <v>100</v>
      </c>
      <c r="K5" s="37">
        <v>100</v>
      </c>
      <c r="L5" s="38">
        <v>100</v>
      </c>
    </row>
    <row r="6" spans="1:12">
      <c r="A6" s="8"/>
      <c r="B6" s="39"/>
      <c r="C6" s="39"/>
      <c r="D6" s="39"/>
      <c r="E6" s="39"/>
      <c r="F6" s="39"/>
      <c r="G6" s="117"/>
      <c r="H6" s="39"/>
      <c r="I6" s="39"/>
      <c r="J6" s="39"/>
      <c r="K6" s="39"/>
      <c r="L6" s="39"/>
    </row>
    <row r="7" spans="1:12" ht="25.5">
      <c r="A7" s="8" t="s">
        <v>863</v>
      </c>
      <c r="B7" s="31">
        <v>4900</v>
      </c>
      <c r="C7" s="31">
        <v>5233</v>
      </c>
      <c r="D7" s="31">
        <v>3602</v>
      </c>
      <c r="E7" s="31">
        <v>5806</v>
      </c>
      <c r="F7" s="31">
        <v>3616</v>
      </c>
      <c r="G7" s="119"/>
      <c r="H7" s="33">
        <v>15</v>
      </c>
      <c r="I7" s="33">
        <v>17.899999999999999</v>
      </c>
      <c r="J7" s="33">
        <v>13.8</v>
      </c>
      <c r="K7" s="32">
        <v>22.9</v>
      </c>
      <c r="L7" s="33">
        <v>15.1</v>
      </c>
    </row>
    <row r="8" spans="1:12" ht="25.5">
      <c r="A8" s="8" t="s">
        <v>864</v>
      </c>
      <c r="B8" s="31">
        <v>27782</v>
      </c>
      <c r="C8" s="31">
        <v>24070</v>
      </c>
      <c r="D8" s="31">
        <v>22577</v>
      </c>
      <c r="E8" s="31">
        <v>19511</v>
      </c>
      <c r="F8" s="31">
        <v>20319</v>
      </c>
      <c r="G8" s="120"/>
      <c r="H8" s="33">
        <v>85</v>
      </c>
      <c r="I8" s="33">
        <v>82.1</v>
      </c>
      <c r="J8" s="33">
        <v>86.2</v>
      </c>
      <c r="K8" s="32">
        <v>77.099999999999994</v>
      </c>
      <c r="L8" s="33">
        <v>84.9</v>
      </c>
    </row>
    <row r="9" spans="1:12">
      <c r="A9" s="10" t="s">
        <v>17</v>
      </c>
      <c r="B9" s="33">
        <v>172</v>
      </c>
      <c r="C9" s="33">
        <v>52</v>
      </c>
      <c r="D9" s="33">
        <v>284</v>
      </c>
      <c r="E9" s="33">
        <v>1</v>
      </c>
      <c r="F9" s="31">
        <v>2221</v>
      </c>
      <c r="G9" s="120"/>
      <c r="H9" s="33">
        <v>0.5</v>
      </c>
      <c r="I9" s="33">
        <v>0.2</v>
      </c>
      <c r="J9" s="33">
        <v>1.1000000000000001</v>
      </c>
      <c r="K9" s="32">
        <v>0</v>
      </c>
      <c r="L9" s="33">
        <v>9.3000000000000007</v>
      </c>
    </row>
    <row r="10" spans="1:12">
      <c r="A10" s="10" t="s">
        <v>16</v>
      </c>
      <c r="B10" s="33">
        <v>719</v>
      </c>
      <c r="C10" s="33">
        <v>688</v>
      </c>
      <c r="D10" s="33">
        <v>649</v>
      </c>
      <c r="E10" s="33">
        <v>651</v>
      </c>
      <c r="F10" s="33">
        <v>628</v>
      </c>
      <c r="G10" s="120"/>
      <c r="H10" s="33">
        <v>2.2000000000000002</v>
      </c>
      <c r="I10" s="33">
        <v>2.2999999999999998</v>
      </c>
      <c r="J10" s="33">
        <v>2.5</v>
      </c>
      <c r="K10" s="32">
        <v>2.6</v>
      </c>
      <c r="L10" s="33">
        <v>2.6</v>
      </c>
    </row>
    <row r="11" spans="1:12">
      <c r="A11" s="9" t="s">
        <v>301</v>
      </c>
      <c r="B11" s="33">
        <v>559</v>
      </c>
      <c r="C11" s="33">
        <v>585</v>
      </c>
      <c r="D11" s="33">
        <v>515</v>
      </c>
      <c r="E11" s="33">
        <v>457</v>
      </c>
      <c r="F11" s="33">
        <v>523</v>
      </c>
      <c r="G11" s="120"/>
      <c r="H11" s="33">
        <v>1.7</v>
      </c>
      <c r="I11" s="33">
        <v>2</v>
      </c>
      <c r="J11" s="33">
        <v>2</v>
      </c>
      <c r="K11" s="32">
        <v>1.8</v>
      </c>
      <c r="L11" s="33">
        <v>2.2000000000000002</v>
      </c>
    </row>
    <row r="12" spans="1:12">
      <c r="A12" s="10" t="s">
        <v>9</v>
      </c>
      <c r="B12" s="31">
        <v>7567</v>
      </c>
      <c r="C12" s="31">
        <v>5270</v>
      </c>
      <c r="D12" s="31">
        <v>4950</v>
      </c>
      <c r="E12" s="31">
        <v>4154</v>
      </c>
      <c r="F12" s="31">
        <v>3700</v>
      </c>
      <c r="G12" s="120"/>
      <c r="H12" s="33">
        <v>23.2</v>
      </c>
      <c r="I12" s="33">
        <v>18</v>
      </c>
      <c r="J12" s="33">
        <v>18.899999999999999</v>
      </c>
      <c r="K12" s="32">
        <v>16.399999999999999</v>
      </c>
      <c r="L12" s="33">
        <v>15.5</v>
      </c>
    </row>
    <row r="13" spans="1:12" ht="25.5">
      <c r="A13" s="10" t="s">
        <v>8</v>
      </c>
      <c r="B13" s="31">
        <v>2453</v>
      </c>
      <c r="C13" s="31">
        <v>2371</v>
      </c>
      <c r="D13" s="31">
        <v>3225</v>
      </c>
      <c r="E13" s="31">
        <v>2033</v>
      </c>
      <c r="F13" s="31">
        <v>2687</v>
      </c>
      <c r="G13" s="120"/>
      <c r="H13" s="33">
        <v>7.5</v>
      </c>
      <c r="I13" s="33">
        <v>8.1</v>
      </c>
      <c r="J13" s="33">
        <v>12.3</v>
      </c>
      <c r="K13" s="32">
        <v>8</v>
      </c>
      <c r="L13" s="33">
        <v>11.2</v>
      </c>
    </row>
    <row r="14" spans="1:12" ht="25.5">
      <c r="A14" s="10" t="s">
        <v>7</v>
      </c>
      <c r="B14" s="33">
        <v>399</v>
      </c>
      <c r="C14" s="33">
        <v>548</v>
      </c>
      <c r="D14" s="33">
        <v>563</v>
      </c>
      <c r="E14" s="33">
        <v>565</v>
      </c>
      <c r="F14" s="33">
        <v>458</v>
      </c>
      <c r="G14" s="120"/>
      <c r="H14" s="33">
        <v>1.2</v>
      </c>
      <c r="I14" s="33">
        <v>1.9</v>
      </c>
      <c r="J14" s="33">
        <v>2.2000000000000002</v>
      </c>
      <c r="K14" s="32">
        <v>2.2000000000000002</v>
      </c>
      <c r="L14" s="33">
        <v>1.9</v>
      </c>
    </row>
    <row r="15" spans="1:12">
      <c r="A15" s="10" t="s">
        <v>6</v>
      </c>
      <c r="B15" s="31">
        <v>1653</v>
      </c>
      <c r="C15" s="31">
        <v>1584</v>
      </c>
      <c r="D15" s="31">
        <v>1221</v>
      </c>
      <c r="E15" s="31">
        <v>1490</v>
      </c>
      <c r="F15" s="31">
        <v>1477</v>
      </c>
      <c r="G15" s="120"/>
      <c r="H15" s="33">
        <v>5.0999999999999996</v>
      </c>
      <c r="I15" s="33">
        <v>5.4</v>
      </c>
      <c r="J15" s="33">
        <v>4.7</v>
      </c>
      <c r="K15" s="32">
        <v>5.9</v>
      </c>
      <c r="L15" s="33">
        <v>6.2</v>
      </c>
    </row>
    <row r="16" spans="1:12" ht="38.25">
      <c r="A16" s="9" t="s">
        <v>5</v>
      </c>
      <c r="B16" s="31">
        <v>12589</v>
      </c>
      <c r="C16" s="31">
        <v>8826</v>
      </c>
      <c r="D16" s="31">
        <v>8711</v>
      </c>
      <c r="E16" s="31">
        <v>7779</v>
      </c>
      <c r="F16" s="31">
        <v>5729</v>
      </c>
      <c r="G16" s="120"/>
      <c r="H16" s="33">
        <v>38.5</v>
      </c>
      <c r="I16" s="33">
        <v>30.1</v>
      </c>
      <c r="J16" s="33">
        <v>33.299999999999997</v>
      </c>
      <c r="K16" s="32">
        <v>30.7</v>
      </c>
      <c r="L16" s="33">
        <v>23.9</v>
      </c>
    </row>
    <row r="17" spans="1:15" ht="25.5">
      <c r="A17" s="10" t="s">
        <v>4</v>
      </c>
      <c r="B17" s="31">
        <v>1142</v>
      </c>
      <c r="C17" s="31">
        <v>1084</v>
      </c>
      <c r="D17" s="33">
        <v>457</v>
      </c>
      <c r="E17" s="33">
        <v>615</v>
      </c>
      <c r="F17" s="31">
        <v>1060</v>
      </c>
      <c r="G17" s="120"/>
      <c r="H17" s="33">
        <v>3.5</v>
      </c>
      <c r="I17" s="33">
        <v>3.7</v>
      </c>
      <c r="J17" s="33">
        <v>1.7</v>
      </c>
      <c r="K17" s="32">
        <v>2.4</v>
      </c>
      <c r="L17" s="33">
        <v>4.4000000000000004</v>
      </c>
    </row>
    <row r="18" spans="1:15">
      <c r="A18" s="10" t="s">
        <v>2</v>
      </c>
      <c r="B18" s="33">
        <v>268</v>
      </c>
      <c r="C18" s="31">
        <v>2865</v>
      </c>
      <c r="D18" s="31">
        <v>1752</v>
      </c>
      <c r="E18" s="31">
        <v>1545</v>
      </c>
      <c r="F18" s="31">
        <v>1534</v>
      </c>
      <c r="G18" s="120"/>
      <c r="H18" s="33">
        <v>0.8</v>
      </c>
      <c r="I18" s="33">
        <v>9.8000000000000007</v>
      </c>
      <c r="J18" s="33">
        <v>6.7</v>
      </c>
      <c r="K18" s="32">
        <v>6.1</v>
      </c>
      <c r="L18" s="33">
        <v>6.4</v>
      </c>
    </row>
    <row r="19" spans="1:15">
      <c r="A19" s="10" t="s">
        <v>1</v>
      </c>
      <c r="B19" s="33">
        <v>261</v>
      </c>
      <c r="C19" s="33">
        <v>197</v>
      </c>
      <c r="D19" s="33">
        <v>250</v>
      </c>
      <c r="E19" s="33">
        <v>221</v>
      </c>
      <c r="F19" s="33">
        <v>302</v>
      </c>
      <c r="G19" s="120"/>
      <c r="H19" s="33">
        <v>0.8</v>
      </c>
      <c r="I19" s="33">
        <v>0.7</v>
      </c>
      <c r="J19" s="33">
        <v>1</v>
      </c>
      <c r="K19" s="32">
        <v>0.9</v>
      </c>
      <c r="L19" s="33">
        <v>1.3</v>
      </c>
    </row>
    <row r="20" spans="1:15">
      <c r="A20" s="17"/>
      <c r="B20" s="33"/>
      <c r="C20" s="32"/>
      <c r="D20" s="33"/>
      <c r="E20" s="32"/>
      <c r="F20" s="33"/>
    </row>
    <row r="21" spans="1:15">
      <c r="A21" s="7" t="s">
        <v>868</v>
      </c>
      <c r="B21" s="33"/>
      <c r="C21" s="32"/>
      <c r="D21" s="33"/>
      <c r="E21" s="32"/>
      <c r="F21" s="33"/>
    </row>
    <row r="22" spans="1:15">
      <c r="A22" s="17"/>
      <c r="B22" s="33"/>
      <c r="C22" s="32"/>
      <c r="D22" s="33"/>
      <c r="E22" s="32"/>
      <c r="F22" s="33"/>
    </row>
    <row r="24" spans="1:15">
      <c r="B24" s="5" t="s">
        <v>23</v>
      </c>
      <c r="E24" s="5" t="s">
        <v>866</v>
      </c>
      <c r="H24" s="5" t="s">
        <v>867</v>
      </c>
      <c r="L24" s="5" t="s">
        <v>870</v>
      </c>
      <c r="O24" s="5" t="s">
        <v>869</v>
      </c>
    </row>
    <row r="25" spans="1:15" ht="15.75" thickBot="1"/>
    <row r="26" spans="1:15" ht="15.75" thickBot="1">
      <c r="A26" s="16"/>
      <c r="B26" s="34">
        <v>2015</v>
      </c>
      <c r="C26" s="34">
        <v>2016</v>
      </c>
      <c r="D26" s="116"/>
      <c r="E26" s="34">
        <v>2015</v>
      </c>
      <c r="F26" s="34">
        <v>2016</v>
      </c>
      <c r="G26" s="116"/>
      <c r="H26" s="34">
        <v>2015</v>
      </c>
      <c r="I26" s="34">
        <v>2016</v>
      </c>
      <c r="J26" s="116"/>
      <c r="K26" s="34">
        <v>2015</v>
      </c>
      <c r="L26" s="34">
        <v>2016</v>
      </c>
      <c r="M26" s="116"/>
      <c r="N26" s="34">
        <v>2015</v>
      </c>
      <c r="O26" s="34">
        <v>2016</v>
      </c>
    </row>
    <row r="27" spans="1:15">
      <c r="A27" s="8"/>
      <c r="B27" s="39"/>
      <c r="C27" s="39"/>
      <c r="D27" s="117"/>
      <c r="E27" s="39"/>
      <c r="F27" s="39"/>
      <c r="G27" s="117"/>
      <c r="H27" s="39"/>
      <c r="I27" s="39"/>
      <c r="J27" s="117"/>
      <c r="K27" s="39"/>
      <c r="L27" s="39"/>
      <c r="M27" s="117"/>
      <c r="N27" s="39"/>
      <c r="O27" s="39"/>
    </row>
    <row r="28" spans="1:15" ht="26.25" thickBot="1">
      <c r="A28" s="18" t="s">
        <v>43</v>
      </c>
      <c r="B28" s="36">
        <v>25317</v>
      </c>
      <c r="C28" s="36">
        <v>23935</v>
      </c>
      <c r="D28" s="118"/>
      <c r="E28" s="36">
        <v>18360</v>
      </c>
      <c r="F28" s="36">
        <v>17901</v>
      </c>
      <c r="G28" s="118"/>
      <c r="H28" s="36">
        <v>4430</v>
      </c>
      <c r="I28" s="36">
        <v>3828</v>
      </c>
      <c r="J28" s="121"/>
      <c r="K28" s="36">
        <v>1779</v>
      </c>
      <c r="L28" s="36">
        <v>1425</v>
      </c>
      <c r="M28" s="121"/>
      <c r="N28" s="38">
        <v>748</v>
      </c>
      <c r="O28" s="38">
        <v>781</v>
      </c>
    </row>
    <row r="29" spans="1:15">
      <c r="A29" s="8"/>
      <c r="B29" s="39"/>
      <c r="C29" s="39"/>
      <c r="D29" s="117"/>
      <c r="E29" s="39"/>
      <c r="F29" s="39"/>
      <c r="G29" s="117"/>
      <c r="H29" s="39"/>
      <c r="I29" s="39"/>
      <c r="J29" s="119"/>
      <c r="K29" s="39"/>
      <c r="L29" s="39"/>
      <c r="M29" s="119"/>
      <c r="N29" s="39"/>
      <c r="O29" s="39"/>
    </row>
    <row r="30" spans="1:15" ht="25.5">
      <c r="A30" s="8" t="s">
        <v>863</v>
      </c>
      <c r="B30" s="31">
        <v>5806</v>
      </c>
      <c r="C30" s="31">
        <v>3616</v>
      </c>
      <c r="D30" s="121"/>
      <c r="E30" s="31">
        <v>3806</v>
      </c>
      <c r="F30" s="31">
        <v>2537</v>
      </c>
      <c r="G30" s="121"/>
      <c r="H30" s="31">
        <v>1246</v>
      </c>
      <c r="I30" s="33">
        <v>736</v>
      </c>
      <c r="J30" s="119"/>
      <c r="K30" s="33">
        <v>566</v>
      </c>
      <c r="L30" s="33">
        <v>239</v>
      </c>
      <c r="M30" s="119"/>
      <c r="N30" s="33">
        <v>188</v>
      </c>
      <c r="O30" s="33">
        <v>104</v>
      </c>
    </row>
    <row r="31" spans="1:15" ht="25.5">
      <c r="A31" s="8" t="s">
        <v>864</v>
      </c>
      <c r="B31" s="31">
        <v>19511</v>
      </c>
      <c r="C31" s="31">
        <v>20319</v>
      </c>
      <c r="D31" s="120"/>
      <c r="E31" s="31">
        <v>14554</v>
      </c>
      <c r="F31" s="31">
        <v>15364</v>
      </c>
      <c r="G31" s="120"/>
      <c r="H31" s="31">
        <v>3184</v>
      </c>
      <c r="I31" s="31">
        <v>3092</v>
      </c>
      <c r="J31" s="120"/>
      <c r="K31" s="31">
        <v>1213</v>
      </c>
      <c r="L31" s="31">
        <v>1186</v>
      </c>
      <c r="M31" s="120"/>
      <c r="N31" s="33">
        <v>560</v>
      </c>
      <c r="O31" s="33">
        <v>677</v>
      </c>
    </row>
    <row r="32" spans="1:15">
      <c r="A32" s="10" t="s">
        <v>17</v>
      </c>
      <c r="B32" s="33">
        <v>1</v>
      </c>
      <c r="C32" s="31">
        <v>2221</v>
      </c>
      <c r="D32" s="120"/>
      <c r="E32" s="33">
        <v>1</v>
      </c>
      <c r="F32" s="31">
        <v>1678</v>
      </c>
      <c r="G32" s="120"/>
      <c r="H32" s="33">
        <v>0</v>
      </c>
      <c r="I32" s="33">
        <v>332</v>
      </c>
      <c r="J32" s="120"/>
      <c r="K32" s="33">
        <v>0</v>
      </c>
      <c r="L32" s="33">
        <v>114</v>
      </c>
      <c r="M32" s="120"/>
      <c r="N32" s="33">
        <v>0</v>
      </c>
      <c r="O32" s="33">
        <v>97</v>
      </c>
    </row>
    <row r="33" spans="1:15">
      <c r="A33" s="10" t="s">
        <v>16</v>
      </c>
      <c r="B33" s="33">
        <v>651</v>
      </c>
      <c r="C33" s="33">
        <v>628</v>
      </c>
      <c r="D33" s="120"/>
      <c r="E33" s="33">
        <v>536</v>
      </c>
      <c r="F33" s="33">
        <v>544</v>
      </c>
      <c r="G33" s="120"/>
      <c r="H33" s="33">
        <v>54</v>
      </c>
      <c r="I33" s="33">
        <v>39</v>
      </c>
      <c r="J33" s="120"/>
      <c r="K33" s="33">
        <v>40</v>
      </c>
      <c r="L33" s="33">
        <v>31</v>
      </c>
      <c r="M33" s="120"/>
      <c r="N33" s="33">
        <v>21</v>
      </c>
      <c r="O33" s="33">
        <v>14</v>
      </c>
    </row>
    <row r="34" spans="1:15" ht="38.25">
      <c r="A34" s="9" t="s">
        <v>15</v>
      </c>
      <c r="B34" s="33">
        <v>457</v>
      </c>
      <c r="C34" s="33">
        <v>523</v>
      </c>
      <c r="D34" s="120"/>
      <c r="E34" s="33">
        <v>379</v>
      </c>
      <c r="F34" s="33">
        <v>444</v>
      </c>
      <c r="G34" s="120"/>
      <c r="H34" s="33">
        <v>43</v>
      </c>
      <c r="I34" s="33">
        <v>32</v>
      </c>
      <c r="J34" s="120"/>
      <c r="K34" s="33">
        <v>26</v>
      </c>
      <c r="L34" s="33">
        <v>35</v>
      </c>
      <c r="M34" s="120"/>
      <c r="N34" s="33">
        <v>9</v>
      </c>
      <c r="O34" s="33">
        <v>12</v>
      </c>
    </row>
    <row r="35" spans="1:15">
      <c r="A35" s="10" t="s">
        <v>9</v>
      </c>
      <c r="B35" s="31">
        <v>4154</v>
      </c>
      <c r="C35" s="31">
        <v>3700</v>
      </c>
      <c r="D35" s="120"/>
      <c r="E35" s="31">
        <v>3189</v>
      </c>
      <c r="F35" s="31">
        <v>2989</v>
      </c>
      <c r="G35" s="120"/>
      <c r="H35" s="33">
        <v>705</v>
      </c>
      <c r="I35" s="33">
        <v>518</v>
      </c>
      <c r="J35" s="120"/>
      <c r="K35" s="33">
        <v>207</v>
      </c>
      <c r="L35" s="33">
        <v>152</v>
      </c>
      <c r="M35" s="120"/>
      <c r="N35" s="33">
        <v>53</v>
      </c>
      <c r="O35" s="33">
        <v>41</v>
      </c>
    </row>
    <row r="36" spans="1:15" ht="25.5">
      <c r="A36" s="10" t="s">
        <v>8</v>
      </c>
      <c r="B36" s="31">
        <v>2033</v>
      </c>
      <c r="C36" s="31">
        <v>2687</v>
      </c>
      <c r="D36" s="120"/>
      <c r="E36" s="31">
        <v>1497</v>
      </c>
      <c r="F36" s="31">
        <v>1998</v>
      </c>
      <c r="G36" s="120"/>
      <c r="H36" s="33">
        <v>363</v>
      </c>
      <c r="I36" s="33">
        <v>463</v>
      </c>
      <c r="J36" s="120"/>
      <c r="K36" s="33">
        <v>109</v>
      </c>
      <c r="L36" s="33">
        <v>156</v>
      </c>
      <c r="M36" s="120"/>
      <c r="N36" s="33">
        <v>64</v>
      </c>
      <c r="O36" s="33">
        <v>70</v>
      </c>
    </row>
    <row r="37" spans="1:15" ht="25.5">
      <c r="A37" s="10" t="s">
        <v>7</v>
      </c>
      <c r="B37" s="33">
        <v>565</v>
      </c>
      <c r="C37" s="33">
        <v>458</v>
      </c>
      <c r="D37" s="120"/>
      <c r="E37" s="33">
        <v>390</v>
      </c>
      <c r="F37" s="33">
        <v>294</v>
      </c>
      <c r="G37" s="120"/>
      <c r="H37" s="33">
        <v>123</v>
      </c>
      <c r="I37" s="33">
        <v>116</v>
      </c>
      <c r="J37" s="120"/>
      <c r="K37" s="33">
        <v>40</v>
      </c>
      <c r="L37" s="33">
        <v>43</v>
      </c>
      <c r="M37" s="120"/>
      <c r="N37" s="33">
        <v>12</v>
      </c>
      <c r="O37" s="33">
        <v>5</v>
      </c>
    </row>
    <row r="38" spans="1:15">
      <c r="A38" s="10" t="s">
        <v>6</v>
      </c>
      <c r="B38" s="31">
        <v>1490</v>
      </c>
      <c r="C38" s="31">
        <v>1477</v>
      </c>
      <c r="D38" s="120"/>
      <c r="E38" s="31">
        <v>1064</v>
      </c>
      <c r="F38" s="31">
        <v>1056</v>
      </c>
      <c r="G38" s="120"/>
      <c r="H38" s="33">
        <v>235</v>
      </c>
      <c r="I38" s="33">
        <v>202</v>
      </c>
      <c r="J38" s="120"/>
      <c r="K38" s="33">
        <v>133</v>
      </c>
      <c r="L38" s="33">
        <v>168</v>
      </c>
      <c r="M38" s="120"/>
      <c r="N38" s="33">
        <v>58</v>
      </c>
      <c r="O38" s="33">
        <v>51</v>
      </c>
    </row>
    <row r="39" spans="1:15" ht="38.25">
      <c r="A39" s="9" t="s">
        <v>5</v>
      </c>
      <c r="B39" s="31">
        <v>7779</v>
      </c>
      <c r="C39" s="31">
        <v>5729</v>
      </c>
      <c r="D39" s="120"/>
      <c r="E39" s="31">
        <v>6047</v>
      </c>
      <c r="F39" s="31">
        <v>4488</v>
      </c>
      <c r="G39" s="120"/>
      <c r="H39" s="31">
        <v>1095</v>
      </c>
      <c r="I39" s="33">
        <v>765</v>
      </c>
      <c r="J39" s="120"/>
      <c r="K39" s="33">
        <v>402</v>
      </c>
      <c r="L39" s="33">
        <v>268</v>
      </c>
      <c r="M39" s="120"/>
      <c r="N39" s="33">
        <v>235</v>
      </c>
      <c r="O39" s="33">
        <v>208</v>
      </c>
    </row>
    <row r="40" spans="1:15" ht="25.5">
      <c r="A40" s="10" t="s">
        <v>4</v>
      </c>
      <c r="B40" s="33">
        <v>615</v>
      </c>
      <c r="C40" s="31">
        <v>1060</v>
      </c>
      <c r="D40" s="120"/>
      <c r="E40" s="33">
        <v>406</v>
      </c>
      <c r="F40" s="33">
        <v>704</v>
      </c>
      <c r="G40" s="120"/>
      <c r="H40" s="33">
        <v>120</v>
      </c>
      <c r="I40" s="33">
        <v>210</v>
      </c>
      <c r="J40" s="120"/>
      <c r="K40" s="33">
        <v>41</v>
      </c>
      <c r="L40" s="33">
        <v>58</v>
      </c>
      <c r="M40" s="120"/>
      <c r="N40" s="33">
        <v>48</v>
      </c>
      <c r="O40" s="33">
        <v>88</v>
      </c>
    </row>
    <row r="41" spans="1:15">
      <c r="A41" s="10" t="s">
        <v>2</v>
      </c>
      <c r="B41" s="31">
        <v>1545</v>
      </c>
      <c r="C41" s="31">
        <v>1534</v>
      </c>
      <c r="D41" s="120"/>
      <c r="E41" s="33">
        <v>879</v>
      </c>
      <c r="F41" s="33">
        <v>957</v>
      </c>
      <c r="G41" s="120"/>
      <c r="H41" s="33">
        <v>413</v>
      </c>
      <c r="I41" s="33">
        <v>358</v>
      </c>
      <c r="J41" s="120"/>
      <c r="K41" s="33">
        <v>202</v>
      </c>
      <c r="L41" s="33">
        <v>136</v>
      </c>
      <c r="M41" s="120"/>
      <c r="N41" s="33">
        <v>51</v>
      </c>
      <c r="O41" s="33">
        <v>83</v>
      </c>
    </row>
    <row r="42" spans="1:15">
      <c r="A42" s="10" t="s">
        <v>1</v>
      </c>
      <c r="B42" s="33">
        <v>221</v>
      </c>
      <c r="C42" s="33">
        <v>302</v>
      </c>
      <c r="D42" s="120"/>
      <c r="E42" s="33">
        <v>166</v>
      </c>
      <c r="F42" s="33">
        <v>212</v>
      </c>
      <c r="G42" s="120"/>
      <c r="H42" s="33">
        <v>33</v>
      </c>
      <c r="I42" s="33">
        <v>57</v>
      </c>
      <c r="J42" s="120"/>
      <c r="K42" s="33">
        <v>13</v>
      </c>
      <c r="L42" s="33">
        <v>25</v>
      </c>
      <c r="M42" s="120"/>
      <c r="N42" s="33">
        <v>9</v>
      </c>
      <c r="O42" s="33">
        <v>8</v>
      </c>
    </row>
    <row r="44" spans="1:15" ht="26.25" thickBot="1">
      <c r="A44" s="10" t="s">
        <v>871</v>
      </c>
    </row>
    <row r="45" spans="1:15" ht="15.75" thickBot="1">
      <c r="A45" s="16"/>
      <c r="B45" s="34">
        <v>2015</v>
      </c>
      <c r="C45" s="34">
        <v>2016</v>
      </c>
      <c r="D45" s="116"/>
      <c r="E45" s="35">
        <v>2015</v>
      </c>
      <c r="F45" s="34">
        <v>2016</v>
      </c>
      <c r="G45" s="116"/>
      <c r="H45" s="34">
        <v>2015</v>
      </c>
      <c r="I45" s="34">
        <v>2016</v>
      </c>
      <c r="J45" s="116"/>
      <c r="K45" s="34">
        <v>2015</v>
      </c>
      <c r="L45" s="34">
        <v>2016</v>
      </c>
      <c r="M45" s="116"/>
      <c r="N45" s="34">
        <v>2015</v>
      </c>
      <c r="O45" s="34">
        <v>2016</v>
      </c>
    </row>
    <row r="46" spans="1:15">
      <c r="A46" s="8"/>
      <c r="B46" s="39"/>
      <c r="C46" s="39"/>
      <c r="D46" s="117"/>
      <c r="E46" s="39"/>
      <c r="F46" s="39"/>
      <c r="G46" s="117"/>
      <c r="H46" s="39"/>
      <c r="I46" s="39"/>
      <c r="J46" s="117"/>
      <c r="K46" s="39"/>
      <c r="L46" s="39"/>
      <c r="M46" s="117"/>
      <c r="N46" s="39"/>
      <c r="O46" s="39"/>
    </row>
    <row r="47" spans="1:15" ht="39" thickBot="1">
      <c r="A47" s="18" t="s">
        <v>30</v>
      </c>
      <c r="B47" s="38">
        <v>100</v>
      </c>
      <c r="C47" s="38">
        <v>100</v>
      </c>
      <c r="D47" s="118"/>
      <c r="E47" s="37">
        <v>72.5</v>
      </c>
      <c r="F47" s="38">
        <v>74.8</v>
      </c>
      <c r="G47" s="118"/>
      <c r="H47" s="38">
        <v>17.5</v>
      </c>
      <c r="I47" s="38">
        <v>16</v>
      </c>
      <c r="J47" s="118"/>
      <c r="K47" s="38">
        <v>7</v>
      </c>
      <c r="L47" s="38">
        <v>6</v>
      </c>
      <c r="M47" s="118"/>
      <c r="N47" s="38">
        <v>3</v>
      </c>
      <c r="O47" s="38">
        <v>3.3</v>
      </c>
    </row>
    <row r="48" spans="1:15">
      <c r="A48" s="8"/>
      <c r="B48" s="39"/>
      <c r="C48" s="39"/>
      <c r="D48" s="117"/>
      <c r="E48" s="39"/>
      <c r="F48" s="39"/>
      <c r="G48" s="117"/>
      <c r="H48" s="39"/>
      <c r="I48" s="39"/>
      <c r="J48" s="117"/>
      <c r="K48" s="39"/>
      <c r="L48" s="39"/>
      <c r="M48" s="117"/>
      <c r="N48" s="39"/>
      <c r="O48" s="39"/>
    </row>
    <row r="49" spans="1:15" ht="25.5">
      <c r="A49" s="8" t="s">
        <v>863</v>
      </c>
      <c r="B49" s="33">
        <v>100</v>
      </c>
      <c r="C49" s="33">
        <v>100</v>
      </c>
      <c r="D49" s="119"/>
      <c r="E49" s="32">
        <v>65.599999999999994</v>
      </c>
      <c r="F49" s="33">
        <v>70.2</v>
      </c>
      <c r="G49" s="119"/>
      <c r="H49" s="33">
        <v>21.5</v>
      </c>
      <c r="I49" s="33">
        <v>20.399999999999999</v>
      </c>
      <c r="J49" s="119"/>
      <c r="K49" s="33">
        <v>9.6999999999999993</v>
      </c>
      <c r="L49" s="33">
        <v>6.6</v>
      </c>
      <c r="M49" s="119"/>
      <c r="N49" s="33">
        <v>3.2</v>
      </c>
      <c r="O49" s="33">
        <v>2.9</v>
      </c>
    </row>
    <row r="50" spans="1:15" ht="25.5">
      <c r="A50" s="8" t="s">
        <v>864</v>
      </c>
      <c r="B50" s="33">
        <v>100</v>
      </c>
      <c r="C50" s="33">
        <v>100</v>
      </c>
      <c r="D50" s="120"/>
      <c r="E50" s="32">
        <v>74.599999999999994</v>
      </c>
      <c r="F50" s="33">
        <v>75.599999999999994</v>
      </c>
      <c r="G50" s="120"/>
      <c r="H50" s="33">
        <v>16.3</v>
      </c>
      <c r="I50" s="33">
        <v>15.2</v>
      </c>
      <c r="J50" s="120"/>
      <c r="K50" s="33">
        <v>6.2</v>
      </c>
      <c r="L50" s="33">
        <v>5.8</v>
      </c>
      <c r="M50" s="120"/>
      <c r="N50" s="33">
        <v>2.9</v>
      </c>
      <c r="O50" s="33">
        <v>3.3</v>
      </c>
    </row>
    <row r="51" spans="1:15">
      <c r="A51" s="10" t="s">
        <v>17</v>
      </c>
      <c r="B51" s="33">
        <v>100</v>
      </c>
      <c r="C51" s="33">
        <v>100</v>
      </c>
      <c r="D51" s="120"/>
      <c r="E51" s="32">
        <v>100</v>
      </c>
      <c r="F51" s="33">
        <v>75.599999999999994</v>
      </c>
      <c r="G51" s="120"/>
      <c r="H51" s="33">
        <v>0</v>
      </c>
      <c r="I51" s="33">
        <v>14.9</v>
      </c>
      <c r="J51" s="120"/>
      <c r="K51" s="33">
        <v>0</v>
      </c>
      <c r="L51" s="33">
        <v>5.0999999999999996</v>
      </c>
      <c r="M51" s="120"/>
      <c r="N51" s="33">
        <v>0</v>
      </c>
      <c r="O51" s="33">
        <v>4.4000000000000004</v>
      </c>
    </row>
    <row r="52" spans="1:15">
      <c r="A52" s="10" t="s">
        <v>16</v>
      </c>
      <c r="B52" s="33">
        <v>100</v>
      </c>
      <c r="C52" s="33">
        <v>100</v>
      </c>
      <c r="D52" s="120"/>
      <c r="E52" s="32">
        <v>82.3</v>
      </c>
      <c r="F52" s="33">
        <v>86.6</v>
      </c>
      <c r="G52" s="120"/>
      <c r="H52" s="33">
        <v>8.3000000000000007</v>
      </c>
      <c r="I52" s="33">
        <v>6.2</v>
      </c>
      <c r="J52" s="120"/>
      <c r="K52" s="33">
        <v>6.1</v>
      </c>
      <c r="L52" s="33">
        <v>4.9000000000000004</v>
      </c>
      <c r="M52" s="120"/>
      <c r="N52" s="33">
        <v>3.2</v>
      </c>
      <c r="O52" s="33">
        <v>2.2000000000000002</v>
      </c>
    </row>
    <row r="53" spans="1:15" ht="38.25">
      <c r="A53" s="10" t="s">
        <v>15</v>
      </c>
      <c r="B53" s="33">
        <v>100</v>
      </c>
      <c r="C53" s="33">
        <v>100</v>
      </c>
      <c r="D53" s="120"/>
      <c r="E53" s="32">
        <v>82.9</v>
      </c>
      <c r="F53" s="33">
        <v>84.9</v>
      </c>
      <c r="G53" s="120"/>
      <c r="H53" s="33">
        <v>9.4</v>
      </c>
      <c r="I53" s="33">
        <v>6.1</v>
      </c>
      <c r="J53" s="120"/>
      <c r="K53" s="33">
        <v>5.7</v>
      </c>
      <c r="L53" s="33">
        <v>6.7</v>
      </c>
      <c r="M53" s="120"/>
      <c r="N53" s="33">
        <v>2</v>
      </c>
      <c r="O53" s="33">
        <v>2.2999999999999998</v>
      </c>
    </row>
    <row r="54" spans="1:15">
      <c r="A54" s="10" t="s">
        <v>9</v>
      </c>
      <c r="B54" s="33">
        <v>100</v>
      </c>
      <c r="C54" s="33">
        <v>100</v>
      </c>
      <c r="D54" s="120"/>
      <c r="E54" s="32">
        <v>76.8</v>
      </c>
      <c r="F54" s="33">
        <v>80.8</v>
      </c>
      <c r="G54" s="120"/>
      <c r="H54" s="33">
        <v>17</v>
      </c>
      <c r="I54" s="33">
        <v>14</v>
      </c>
      <c r="J54" s="120"/>
      <c r="K54" s="33">
        <v>5</v>
      </c>
      <c r="L54" s="33">
        <v>4.0999999999999996</v>
      </c>
      <c r="M54" s="120"/>
      <c r="N54" s="33">
        <v>1.3</v>
      </c>
      <c r="O54" s="33">
        <v>1.1000000000000001</v>
      </c>
    </row>
    <row r="55" spans="1:15" ht="25.5">
      <c r="A55" s="10" t="s">
        <v>8</v>
      </c>
      <c r="B55" s="33">
        <v>100</v>
      </c>
      <c r="C55" s="33">
        <v>100</v>
      </c>
      <c r="D55" s="120"/>
      <c r="E55" s="32">
        <v>73.599999999999994</v>
      </c>
      <c r="F55" s="33">
        <v>74.400000000000006</v>
      </c>
      <c r="G55" s="120"/>
      <c r="H55" s="33">
        <v>17.899999999999999</v>
      </c>
      <c r="I55" s="33">
        <v>17.2</v>
      </c>
      <c r="J55" s="120"/>
      <c r="K55" s="33">
        <v>5.4</v>
      </c>
      <c r="L55" s="33">
        <v>5.8</v>
      </c>
      <c r="M55" s="120"/>
      <c r="N55" s="33">
        <v>3.1</v>
      </c>
      <c r="O55" s="33">
        <v>2.6</v>
      </c>
    </row>
    <row r="56" spans="1:15" ht="25.5">
      <c r="A56" s="10" t="s">
        <v>7</v>
      </c>
      <c r="B56" s="33">
        <v>100</v>
      </c>
      <c r="C56" s="33">
        <v>100</v>
      </c>
      <c r="D56" s="120"/>
      <c r="E56" s="32">
        <v>69</v>
      </c>
      <c r="F56" s="33">
        <v>64.2</v>
      </c>
      <c r="G56" s="120"/>
      <c r="H56" s="33">
        <v>21.8</v>
      </c>
      <c r="I56" s="33">
        <v>25.3</v>
      </c>
      <c r="J56" s="120"/>
      <c r="K56" s="33">
        <v>7.1</v>
      </c>
      <c r="L56" s="33">
        <v>9.4</v>
      </c>
      <c r="M56" s="120"/>
      <c r="N56" s="33">
        <v>2.1</v>
      </c>
      <c r="O56" s="33">
        <v>1.1000000000000001</v>
      </c>
    </row>
    <row r="57" spans="1:15">
      <c r="A57" s="10" t="s">
        <v>6</v>
      </c>
      <c r="B57" s="33">
        <v>100</v>
      </c>
      <c r="C57" s="33">
        <v>100</v>
      </c>
      <c r="D57" s="120"/>
      <c r="E57" s="32">
        <v>71.400000000000006</v>
      </c>
      <c r="F57" s="33">
        <v>71.5</v>
      </c>
      <c r="G57" s="120"/>
      <c r="H57" s="33">
        <v>15.8</v>
      </c>
      <c r="I57" s="33">
        <v>13.7</v>
      </c>
      <c r="J57" s="120"/>
      <c r="K57" s="33">
        <v>8.9</v>
      </c>
      <c r="L57" s="33">
        <v>11.4</v>
      </c>
      <c r="M57" s="120"/>
      <c r="N57" s="33">
        <v>3.9</v>
      </c>
      <c r="O57" s="33">
        <v>3.5</v>
      </c>
    </row>
    <row r="58" spans="1:15" ht="38.25">
      <c r="A58" s="10" t="s">
        <v>5</v>
      </c>
      <c r="B58" s="33">
        <v>100</v>
      </c>
      <c r="C58" s="33">
        <v>100</v>
      </c>
      <c r="D58" s="120"/>
      <c r="E58" s="32">
        <v>77.7</v>
      </c>
      <c r="F58" s="33">
        <v>78.3</v>
      </c>
      <c r="G58" s="120"/>
      <c r="H58" s="33">
        <v>14.1</v>
      </c>
      <c r="I58" s="33">
        <v>13.4</v>
      </c>
      <c r="J58" s="120"/>
      <c r="K58" s="33">
        <v>5.2</v>
      </c>
      <c r="L58" s="33">
        <v>4.7</v>
      </c>
      <c r="M58" s="120"/>
      <c r="N58" s="33">
        <v>3</v>
      </c>
      <c r="O58" s="33">
        <v>3.6</v>
      </c>
    </row>
    <row r="59" spans="1:15" ht="25.5">
      <c r="A59" s="10" t="s">
        <v>4</v>
      </c>
      <c r="B59" s="33">
        <v>100</v>
      </c>
      <c r="C59" s="33">
        <v>100</v>
      </c>
      <c r="D59" s="120"/>
      <c r="E59" s="32">
        <v>66</v>
      </c>
      <c r="F59" s="33">
        <v>66.400000000000006</v>
      </c>
      <c r="G59" s="120"/>
      <c r="H59" s="33">
        <v>19.5</v>
      </c>
      <c r="I59" s="33">
        <v>19.8</v>
      </c>
      <c r="J59" s="120"/>
      <c r="K59" s="33">
        <v>6.7</v>
      </c>
      <c r="L59" s="33">
        <v>5.5</v>
      </c>
      <c r="M59" s="120"/>
      <c r="N59" s="33">
        <v>7.8</v>
      </c>
      <c r="O59" s="33">
        <v>8.3000000000000007</v>
      </c>
    </row>
    <row r="60" spans="1:15">
      <c r="A60" s="10" t="s">
        <v>2</v>
      </c>
      <c r="B60" s="33">
        <v>100</v>
      </c>
      <c r="C60" s="33">
        <v>100</v>
      </c>
      <c r="D60" s="120"/>
      <c r="E60" s="32">
        <v>56.9</v>
      </c>
      <c r="F60" s="33">
        <v>62.4</v>
      </c>
      <c r="G60" s="120"/>
      <c r="H60" s="33">
        <v>26.7</v>
      </c>
      <c r="I60" s="33">
        <v>23.3</v>
      </c>
      <c r="J60" s="120"/>
      <c r="K60" s="33">
        <v>13.1</v>
      </c>
      <c r="L60" s="33">
        <v>8.9</v>
      </c>
      <c r="M60" s="120"/>
      <c r="N60" s="33">
        <v>3.3</v>
      </c>
      <c r="O60" s="33">
        <v>5.4</v>
      </c>
    </row>
    <row r="61" spans="1:15">
      <c r="A61" s="10" t="s">
        <v>1</v>
      </c>
      <c r="B61" s="33">
        <v>100</v>
      </c>
      <c r="C61" s="33">
        <v>100</v>
      </c>
      <c r="D61" s="120"/>
      <c r="E61" s="32">
        <v>75.099999999999994</v>
      </c>
      <c r="F61" s="33">
        <v>70.2</v>
      </c>
      <c r="G61" s="120"/>
      <c r="H61" s="33">
        <v>14.9</v>
      </c>
      <c r="I61" s="33">
        <v>18.899999999999999</v>
      </c>
      <c r="J61" s="120"/>
      <c r="K61" s="33">
        <v>5.9</v>
      </c>
      <c r="L61" s="33">
        <v>8.3000000000000007</v>
      </c>
      <c r="M61" s="120"/>
      <c r="N61" s="33">
        <v>4.0999999999999996</v>
      </c>
      <c r="O61" s="33">
        <v>2.6</v>
      </c>
    </row>
  </sheetData>
  <sortState ref="A2:F22">
    <sortCondition descending="1" ref="D2:D22"/>
  </sortState>
  <mergeCells count="18">
    <mergeCell ref="M27:M28"/>
    <mergeCell ref="G4:G5"/>
    <mergeCell ref="G6:G7"/>
    <mergeCell ref="D27:D28"/>
    <mergeCell ref="G27:G28"/>
    <mergeCell ref="J27:J28"/>
    <mergeCell ref="D48:D49"/>
    <mergeCell ref="G48:G49"/>
    <mergeCell ref="J48:J49"/>
    <mergeCell ref="M48:M49"/>
    <mergeCell ref="D29:D30"/>
    <mergeCell ref="G29:G30"/>
    <mergeCell ref="J29:J30"/>
    <mergeCell ref="M29:M30"/>
    <mergeCell ref="D46:D47"/>
    <mergeCell ref="G46:G47"/>
    <mergeCell ref="J46:J47"/>
    <mergeCell ref="M46:M4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10"/>
  <sheetViews>
    <sheetView topLeftCell="G4" zoomScale="85" zoomScaleNormal="85" workbookViewId="0">
      <selection activeCell="I4" sqref="I4:P4"/>
    </sheetView>
  </sheetViews>
  <sheetFormatPr baseColWidth="10" defaultRowHeight="15"/>
  <cols>
    <col min="1" max="7" width="11.42578125" style="130"/>
    <col min="8" max="8" width="11.42578125" style="158"/>
    <col min="9" max="16384" width="11.42578125" style="130"/>
  </cols>
  <sheetData>
    <row r="1" spans="1:16">
      <c r="A1" s="129" t="s">
        <v>872</v>
      </c>
    </row>
    <row r="2" spans="1:16">
      <c r="A2" s="131" t="s">
        <v>96</v>
      </c>
      <c r="B2" s="130">
        <v>2015</v>
      </c>
      <c r="I2" s="132" t="s">
        <v>95</v>
      </c>
      <c r="K2" s="130" t="s">
        <v>92</v>
      </c>
      <c r="M2" s="130" t="s">
        <v>93</v>
      </c>
      <c r="O2" s="130" t="s">
        <v>94</v>
      </c>
    </row>
    <row r="3" spans="1:16">
      <c r="A3" s="132"/>
      <c r="I3" s="132">
        <v>2015</v>
      </c>
      <c r="J3" s="132">
        <v>2016</v>
      </c>
      <c r="K3" s="132">
        <v>2015</v>
      </c>
      <c r="L3" s="132">
        <v>2016</v>
      </c>
      <c r="M3" s="132">
        <v>2015</v>
      </c>
      <c r="N3" s="132">
        <v>2016</v>
      </c>
      <c r="O3" s="132">
        <v>2015</v>
      </c>
      <c r="P3" s="132">
        <v>2016</v>
      </c>
    </row>
    <row r="4" spans="1:16">
      <c r="A4" s="132"/>
      <c r="I4" s="132"/>
      <c r="J4" s="132"/>
      <c r="K4" s="132"/>
      <c r="L4" s="132"/>
      <c r="M4" s="132"/>
      <c r="N4" s="132"/>
      <c r="O4" s="132"/>
      <c r="P4" s="132"/>
    </row>
    <row r="5" spans="1:16" ht="15.75" thickBot="1">
      <c r="A5" s="133" t="s">
        <v>98</v>
      </c>
      <c r="B5" s="74">
        <v>14291.5</v>
      </c>
      <c r="C5" s="75">
        <v>30.8</v>
      </c>
      <c r="D5" s="75">
        <v>17.8</v>
      </c>
      <c r="E5" s="75">
        <v>8.1</v>
      </c>
      <c r="H5" s="73" t="s">
        <v>19</v>
      </c>
      <c r="I5" s="74">
        <v>14109.5</v>
      </c>
      <c r="J5" s="74">
        <v>14419.4</v>
      </c>
      <c r="K5" s="75">
        <v>30.4</v>
      </c>
      <c r="L5" s="134">
        <v>31</v>
      </c>
      <c r="M5" s="75">
        <v>17.8</v>
      </c>
      <c r="N5" s="134">
        <v>16.8</v>
      </c>
      <c r="O5" s="75">
        <v>8</v>
      </c>
      <c r="P5" s="75">
        <v>7.9</v>
      </c>
    </row>
    <row r="6" spans="1:16">
      <c r="A6" s="135"/>
      <c r="B6" s="136"/>
      <c r="C6" s="136"/>
      <c r="D6" s="136"/>
      <c r="E6" s="136"/>
    </row>
    <row r="7" spans="1:16">
      <c r="A7" s="128" t="s">
        <v>17</v>
      </c>
      <c r="B7" s="79">
        <v>2135.1</v>
      </c>
      <c r="C7" s="80">
        <v>25.4</v>
      </c>
      <c r="D7" s="80">
        <v>17.5</v>
      </c>
      <c r="E7" s="80">
        <v>7.8</v>
      </c>
      <c r="H7" s="122" t="s">
        <v>17</v>
      </c>
      <c r="I7" s="79">
        <v>2060.4</v>
      </c>
      <c r="J7" s="79">
        <v>2142.8000000000002</v>
      </c>
      <c r="K7" s="80">
        <v>24.5</v>
      </c>
      <c r="L7" s="137">
        <v>25.5</v>
      </c>
      <c r="M7" s="80">
        <v>17</v>
      </c>
      <c r="N7" s="137">
        <v>16.5</v>
      </c>
      <c r="O7" s="80">
        <v>7.6</v>
      </c>
      <c r="P7" s="80">
        <v>7.4</v>
      </c>
    </row>
    <row r="8" spans="1:16">
      <c r="A8" s="128" t="s">
        <v>16</v>
      </c>
      <c r="B8" s="80">
        <v>452.4</v>
      </c>
      <c r="C8" s="80">
        <v>34.1</v>
      </c>
      <c r="D8" s="80">
        <v>16.2</v>
      </c>
      <c r="E8" s="80">
        <v>7.2</v>
      </c>
      <c r="H8" s="122" t="s">
        <v>16</v>
      </c>
      <c r="I8" s="80">
        <v>480.2</v>
      </c>
      <c r="J8" s="80">
        <v>441.7</v>
      </c>
      <c r="K8" s="80">
        <v>36.200000000000003</v>
      </c>
      <c r="L8" s="137">
        <v>33.5</v>
      </c>
      <c r="M8" s="80">
        <v>17.8</v>
      </c>
      <c r="N8" s="137">
        <v>14.1</v>
      </c>
      <c r="O8" s="80">
        <v>7.7</v>
      </c>
      <c r="P8" s="80">
        <v>6.6</v>
      </c>
    </row>
    <row r="9" spans="1:16">
      <c r="A9" s="128" t="s">
        <v>301</v>
      </c>
      <c r="B9" s="80">
        <v>348.7</v>
      </c>
      <c r="C9" s="80">
        <v>33.200000000000003</v>
      </c>
      <c r="D9" s="80">
        <v>17.7</v>
      </c>
      <c r="E9" s="80">
        <v>7.7</v>
      </c>
      <c r="H9" s="122" t="s">
        <v>301</v>
      </c>
      <c r="I9" s="80">
        <v>353.7</v>
      </c>
      <c r="J9" s="80">
        <v>322.10000000000002</v>
      </c>
      <c r="K9" s="80">
        <v>33.700000000000003</v>
      </c>
      <c r="L9" s="137">
        <v>30.9</v>
      </c>
      <c r="M9" s="80">
        <v>18.100000000000001</v>
      </c>
      <c r="N9" s="137">
        <v>17</v>
      </c>
      <c r="O9" s="80">
        <v>7.8</v>
      </c>
      <c r="P9" s="80">
        <v>7.6</v>
      </c>
    </row>
    <row r="10" spans="1:16">
      <c r="A10" s="128" t="s">
        <v>302</v>
      </c>
      <c r="B10" s="80">
        <v>324.3</v>
      </c>
      <c r="C10" s="80">
        <v>28.8</v>
      </c>
      <c r="D10" s="80">
        <v>23.7</v>
      </c>
      <c r="E10" s="80">
        <v>10.1</v>
      </c>
      <c r="H10" s="122" t="s">
        <v>308</v>
      </c>
      <c r="I10" s="80">
        <v>323.2</v>
      </c>
      <c r="J10" s="80">
        <v>350.6</v>
      </c>
      <c r="K10" s="80">
        <v>28.7</v>
      </c>
      <c r="L10" s="137">
        <v>30.9</v>
      </c>
      <c r="M10" s="80">
        <v>23.4</v>
      </c>
      <c r="N10" s="137">
        <v>29.2</v>
      </c>
      <c r="O10" s="80">
        <v>10.1</v>
      </c>
      <c r="P10" s="80">
        <v>11.5</v>
      </c>
    </row>
    <row r="11" spans="1:16">
      <c r="A11" s="128" t="s">
        <v>13</v>
      </c>
      <c r="B11" s="80">
        <v>307.3</v>
      </c>
      <c r="C11" s="80">
        <v>14.5</v>
      </c>
      <c r="D11" s="80">
        <v>11.9</v>
      </c>
      <c r="E11" s="80">
        <v>5.6</v>
      </c>
      <c r="H11" s="122" t="s">
        <v>13</v>
      </c>
      <c r="I11" s="80">
        <v>291.8</v>
      </c>
      <c r="J11" s="80">
        <v>379.2</v>
      </c>
      <c r="K11" s="80">
        <v>13.7</v>
      </c>
      <c r="L11" s="137">
        <v>17.8</v>
      </c>
      <c r="M11" s="80">
        <v>11.4</v>
      </c>
      <c r="N11" s="137">
        <v>14.4</v>
      </c>
      <c r="O11" s="80">
        <v>5.3</v>
      </c>
      <c r="P11" s="80">
        <v>6.6</v>
      </c>
    </row>
    <row r="12" spans="1:16">
      <c r="A12" s="128" t="s">
        <v>12</v>
      </c>
      <c r="B12" s="80">
        <v>215</v>
      </c>
      <c r="C12" s="80">
        <v>36.700000000000003</v>
      </c>
      <c r="D12" s="80">
        <v>22.8</v>
      </c>
      <c r="E12" s="80">
        <v>9.6</v>
      </c>
      <c r="H12" s="122" t="s">
        <v>12</v>
      </c>
      <c r="I12" s="80">
        <v>208.1</v>
      </c>
      <c r="J12" s="80">
        <v>209.2</v>
      </c>
      <c r="K12" s="80">
        <v>35.5</v>
      </c>
      <c r="L12" s="137">
        <v>35.9</v>
      </c>
      <c r="M12" s="80">
        <v>22.3</v>
      </c>
      <c r="N12" s="137">
        <v>25</v>
      </c>
      <c r="O12" s="80">
        <v>9.5</v>
      </c>
      <c r="P12" s="80">
        <v>9.5</v>
      </c>
    </row>
    <row r="13" spans="1:16">
      <c r="A13" s="128" t="s">
        <v>11</v>
      </c>
      <c r="B13" s="80">
        <v>805.2</v>
      </c>
      <c r="C13" s="80">
        <v>32.5</v>
      </c>
      <c r="D13" s="80">
        <v>19.3</v>
      </c>
      <c r="E13" s="80">
        <v>7.4</v>
      </c>
      <c r="H13" s="122" t="s">
        <v>11</v>
      </c>
      <c r="I13" s="80">
        <v>811.6</v>
      </c>
      <c r="J13" s="80">
        <v>747.4</v>
      </c>
      <c r="K13" s="80">
        <v>32.700000000000003</v>
      </c>
      <c r="L13" s="137">
        <v>30.4</v>
      </c>
      <c r="M13" s="80">
        <v>19.3</v>
      </c>
      <c r="N13" s="137">
        <v>17</v>
      </c>
      <c r="O13" s="80">
        <v>7.5</v>
      </c>
      <c r="P13" s="80">
        <v>6.7</v>
      </c>
    </row>
    <row r="14" spans="1:16" ht="22.5">
      <c r="A14" s="128" t="s">
        <v>10</v>
      </c>
      <c r="B14" s="80">
        <v>459.9</v>
      </c>
      <c r="C14" s="80">
        <v>22.3</v>
      </c>
      <c r="D14" s="80">
        <v>15.8</v>
      </c>
      <c r="E14" s="80">
        <v>5.5</v>
      </c>
      <c r="H14" s="122" t="s">
        <v>10</v>
      </c>
      <c r="I14" s="80">
        <v>456.5</v>
      </c>
      <c r="J14" s="80">
        <v>580.70000000000005</v>
      </c>
      <c r="K14" s="80">
        <v>22.1</v>
      </c>
      <c r="L14" s="137">
        <v>28.3</v>
      </c>
      <c r="M14" s="80">
        <v>16.100000000000001</v>
      </c>
      <c r="N14" s="137">
        <v>17.399999999999999</v>
      </c>
      <c r="O14" s="80">
        <v>5.6</v>
      </c>
      <c r="P14" s="80">
        <v>7</v>
      </c>
    </row>
    <row r="15" spans="1:16">
      <c r="A15" s="128" t="s">
        <v>9</v>
      </c>
      <c r="B15" s="79">
        <v>2457.5</v>
      </c>
      <c r="C15" s="80">
        <v>33.200000000000003</v>
      </c>
      <c r="D15" s="80">
        <v>16.899999999999999</v>
      </c>
      <c r="E15" s="80">
        <v>8.9</v>
      </c>
      <c r="H15" s="122" t="s">
        <v>9</v>
      </c>
      <c r="I15" s="79">
        <v>2429.5</v>
      </c>
      <c r="J15" s="79">
        <v>2331.6</v>
      </c>
      <c r="K15" s="80">
        <v>32.799999999999997</v>
      </c>
      <c r="L15" s="137">
        <v>31.5</v>
      </c>
      <c r="M15" s="80">
        <v>17.100000000000001</v>
      </c>
      <c r="N15" s="137">
        <v>14.9</v>
      </c>
      <c r="O15" s="80">
        <v>9</v>
      </c>
      <c r="P15" s="80">
        <v>8.1999999999999993</v>
      </c>
    </row>
    <row r="16" spans="1:16" ht="22.5">
      <c r="A16" s="128" t="s">
        <v>8</v>
      </c>
      <c r="B16" s="79">
        <v>1345.6</v>
      </c>
      <c r="C16" s="80">
        <v>27.2</v>
      </c>
      <c r="D16" s="80">
        <v>19.899999999999999</v>
      </c>
      <c r="E16" s="80">
        <v>9</v>
      </c>
      <c r="H16" s="122" t="s">
        <v>8</v>
      </c>
      <c r="I16" s="79">
        <v>1308.7</v>
      </c>
      <c r="J16" s="79">
        <v>1516.4</v>
      </c>
      <c r="K16" s="80">
        <v>26.5</v>
      </c>
      <c r="L16" s="137">
        <v>30.7</v>
      </c>
      <c r="M16" s="80">
        <v>19.3</v>
      </c>
      <c r="N16" s="137">
        <v>22.9</v>
      </c>
      <c r="O16" s="80">
        <v>8.8000000000000007</v>
      </c>
      <c r="P16" s="80">
        <v>9.8000000000000007</v>
      </c>
    </row>
    <row r="17" spans="1:16">
      <c r="A17" s="128" t="s">
        <v>7</v>
      </c>
      <c r="B17" s="80">
        <v>309.3</v>
      </c>
      <c r="C17" s="80">
        <v>28.3</v>
      </c>
      <c r="D17" s="80">
        <v>20.3</v>
      </c>
      <c r="E17" s="80">
        <v>7.4</v>
      </c>
      <c r="H17" s="122" t="s">
        <v>7</v>
      </c>
      <c r="I17" s="80">
        <v>306.2</v>
      </c>
      <c r="J17" s="80">
        <v>296.39999999999998</v>
      </c>
      <c r="K17" s="80">
        <v>28.1</v>
      </c>
      <c r="L17" s="137">
        <v>27.3</v>
      </c>
      <c r="M17" s="80">
        <v>20.100000000000001</v>
      </c>
      <c r="N17" s="137">
        <v>19.2</v>
      </c>
      <c r="O17" s="80">
        <v>7.3</v>
      </c>
      <c r="P17" s="80">
        <v>7.3</v>
      </c>
    </row>
    <row r="18" spans="1:16">
      <c r="A18" s="128" t="s">
        <v>6</v>
      </c>
      <c r="B18" s="80">
        <v>685.3</v>
      </c>
      <c r="C18" s="80">
        <v>25.1</v>
      </c>
      <c r="D18" s="80">
        <v>19.399999999999999</v>
      </c>
      <c r="E18" s="80">
        <v>7</v>
      </c>
      <c r="H18" s="122" t="s">
        <v>6</v>
      </c>
      <c r="I18" s="80">
        <v>684.9</v>
      </c>
      <c r="J18" s="80">
        <v>637.6</v>
      </c>
      <c r="K18" s="80">
        <v>25</v>
      </c>
      <c r="L18" s="137">
        <v>23.4</v>
      </c>
      <c r="M18" s="80">
        <v>19.399999999999999</v>
      </c>
      <c r="N18" s="137">
        <v>17.399999999999999</v>
      </c>
      <c r="O18" s="80">
        <v>7.1</v>
      </c>
      <c r="P18" s="80">
        <v>6.9</v>
      </c>
    </row>
    <row r="19" spans="1:16" ht="33.75">
      <c r="A19" s="128" t="s">
        <v>5</v>
      </c>
      <c r="B19" s="79">
        <v>2778</v>
      </c>
      <c r="C19" s="80">
        <v>43.5</v>
      </c>
      <c r="D19" s="80">
        <v>17.899999999999999</v>
      </c>
      <c r="E19" s="80">
        <v>8.3000000000000007</v>
      </c>
      <c r="H19" s="122" t="s">
        <v>5</v>
      </c>
      <c r="I19" s="79">
        <v>2758</v>
      </c>
      <c r="J19" s="79">
        <v>2836.2</v>
      </c>
      <c r="K19" s="80">
        <v>43.2</v>
      </c>
      <c r="L19" s="137">
        <v>44.1</v>
      </c>
      <c r="M19" s="80">
        <v>18</v>
      </c>
      <c r="N19" s="137">
        <v>16</v>
      </c>
      <c r="O19" s="80">
        <v>8.1999999999999993</v>
      </c>
      <c r="P19" s="80">
        <v>8.1999999999999993</v>
      </c>
    </row>
    <row r="20" spans="1:16" ht="22.5">
      <c r="A20" s="128" t="s">
        <v>4</v>
      </c>
      <c r="B20" s="80">
        <v>351.8</v>
      </c>
      <c r="C20" s="80">
        <v>24</v>
      </c>
      <c r="D20" s="80">
        <v>18.7</v>
      </c>
      <c r="E20" s="80">
        <v>8.8000000000000007</v>
      </c>
      <c r="H20" s="122" t="s">
        <v>4</v>
      </c>
      <c r="I20" s="80">
        <v>349.9</v>
      </c>
      <c r="J20" s="80">
        <v>318.2</v>
      </c>
      <c r="K20" s="80">
        <v>23.9</v>
      </c>
      <c r="L20" s="137">
        <v>21.7</v>
      </c>
      <c r="M20" s="80">
        <v>18.7</v>
      </c>
      <c r="N20" s="137">
        <v>15.5</v>
      </c>
      <c r="O20" s="80">
        <v>8.8000000000000007</v>
      </c>
      <c r="P20" s="80">
        <v>7.3</v>
      </c>
    </row>
    <row r="21" spans="1:16" ht="33.75">
      <c r="A21" s="128" t="s">
        <v>3</v>
      </c>
      <c r="B21" s="80">
        <v>283.89999999999998</v>
      </c>
      <c r="C21" s="80">
        <v>44.6</v>
      </c>
      <c r="D21" s="80">
        <v>21</v>
      </c>
      <c r="E21" s="80">
        <v>9.1999999999999993</v>
      </c>
      <c r="H21" s="122" t="s">
        <v>3</v>
      </c>
      <c r="I21" s="80">
        <v>275.60000000000002</v>
      </c>
      <c r="J21" s="80">
        <v>268</v>
      </c>
      <c r="K21" s="80">
        <v>43.3</v>
      </c>
      <c r="L21" s="137">
        <v>42</v>
      </c>
      <c r="M21" s="80">
        <v>20.6</v>
      </c>
      <c r="N21" s="137">
        <v>17.3</v>
      </c>
      <c r="O21" s="80">
        <v>9</v>
      </c>
      <c r="P21" s="80">
        <v>8.3000000000000007</v>
      </c>
    </row>
    <row r="22" spans="1:16">
      <c r="A22" s="128" t="s">
        <v>2</v>
      </c>
      <c r="B22" s="80">
        <v>891.1</v>
      </c>
      <c r="C22" s="80">
        <v>41.2</v>
      </c>
      <c r="D22" s="80">
        <v>16.600000000000001</v>
      </c>
      <c r="E22" s="80">
        <v>9.1</v>
      </c>
      <c r="H22" s="122" t="s">
        <v>2</v>
      </c>
      <c r="I22" s="80">
        <v>876.3</v>
      </c>
      <c r="J22" s="80">
        <v>910.3</v>
      </c>
      <c r="K22" s="80">
        <v>40.5</v>
      </c>
      <c r="L22" s="137">
        <v>42.1</v>
      </c>
      <c r="M22" s="80">
        <v>16.600000000000001</v>
      </c>
      <c r="N22" s="137">
        <v>15.3</v>
      </c>
      <c r="O22" s="80">
        <v>9.1999999999999993</v>
      </c>
      <c r="P22" s="80">
        <v>8.6999999999999993</v>
      </c>
    </row>
    <row r="23" spans="1:16">
      <c r="A23" s="128" t="s">
        <v>1</v>
      </c>
      <c r="B23" s="80">
        <v>105.2</v>
      </c>
      <c r="C23" s="80">
        <v>33.6</v>
      </c>
      <c r="D23" s="80">
        <v>16.5</v>
      </c>
      <c r="E23" s="80">
        <v>7.9</v>
      </c>
      <c r="H23" s="122" t="s">
        <v>1</v>
      </c>
      <c r="I23" s="80">
        <v>100.2</v>
      </c>
      <c r="J23" s="80">
        <v>98.3</v>
      </c>
      <c r="K23" s="80">
        <v>32</v>
      </c>
      <c r="L23" s="137">
        <v>31.4</v>
      </c>
      <c r="M23" s="80">
        <v>15.4</v>
      </c>
      <c r="N23" s="137">
        <v>18</v>
      </c>
      <c r="O23" s="80">
        <v>7.4</v>
      </c>
      <c r="P23" s="80">
        <v>8.1</v>
      </c>
    </row>
    <row r="24" spans="1:16">
      <c r="A24" s="128" t="s">
        <v>67</v>
      </c>
      <c r="B24" s="80">
        <v>24.6</v>
      </c>
      <c r="C24" s="80">
        <v>29.1</v>
      </c>
      <c r="D24" s="80">
        <v>22.3</v>
      </c>
      <c r="E24" s="80">
        <v>7.5</v>
      </c>
      <c r="H24" s="122" t="s">
        <v>67</v>
      </c>
      <c r="I24" s="80">
        <v>23.8</v>
      </c>
      <c r="J24" s="80">
        <v>18.600000000000001</v>
      </c>
      <c r="K24" s="80">
        <v>28.1</v>
      </c>
      <c r="L24" s="137">
        <v>22</v>
      </c>
      <c r="M24" s="80">
        <v>21.9</v>
      </c>
      <c r="N24" s="137">
        <v>18.399999999999999</v>
      </c>
      <c r="O24" s="80">
        <v>7.5</v>
      </c>
      <c r="P24" s="80">
        <v>5.4</v>
      </c>
    </row>
    <row r="25" spans="1:16">
      <c r="A25" s="128" t="s">
        <v>66</v>
      </c>
      <c r="B25" s="80">
        <v>11.2</v>
      </c>
      <c r="C25" s="80">
        <v>13.3</v>
      </c>
      <c r="D25" s="80">
        <v>12.7</v>
      </c>
      <c r="E25" s="80">
        <v>4.4000000000000004</v>
      </c>
      <c r="H25" s="122" t="s">
        <v>66</v>
      </c>
      <c r="I25" s="80">
        <v>11</v>
      </c>
      <c r="J25" s="80">
        <v>14.2</v>
      </c>
      <c r="K25" s="80">
        <v>13</v>
      </c>
      <c r="L25" s="137">
        <v>16.8</v>
      </c>
      <c r="M25" s="80">
        <v>11.8</v>
      </c>
      <c r="N25" s="137">
        <v>15</v>
      </c>
      <c r="O25" s="80">
        <v>4.5</v>
      </c>
      <c r="P25" s="80">
        <v>5.8</v>
      </c>
    </row>
    <row r="27" spans="1:16">
      <c r="A27" s="138" t="s">
        <v>47</v>
      </c>
    </row>
    <row r="28" spans="1:16">
      <c r="A28" s="139" t="s">
        <v>97</v>
      </c>
    </row>
    <row r="30" spans="1:16">
      <c r="A30" s="132"/>
      <c r="B30" s="130" t="s">
        <v>100</v>
      </c>
      <c r="C30" s="130" t="s">
        <v>30</v>
      </c>
      <c r="D30" s="130" t="s">
        <v>93</v>
      </c>
      <c r="E30" s="130" t="s">
        <v>94</v>
      </c>
      <c r="I30" s="132">
        <v>2015</v>
      </c>
      <c r="J30" s="132">
        <v>2016</v>
      </c>
      <c r="K30" s="132">
        <v>2015</v>
      </c>
      <c r="L30" s="132">
        <v>2016</v>
      </c>
      <c r="M30" s="132">
        <v>2015</v>
      </c>
      <c r="N30" s="132">
        <v>2016</v>
      </c>
      <c r="O30" s="132">
        <v>2015</v>
      </c>
      <c r="P30" s="132">
        <v>2016</v>
      </c>
    </row>
    <row r="31" spans="1:16" ht="15.75" thickBot="1">
      <c r="A31" s="133" t="s">
        <v>19</v>
      </c>
      <c r="B31" s="74">
        <v>14291.5</v>
      </c>
      <c r="C31" s="75">
        <v>100</v>
      </c>
      <c r="D31" s="75">
        <v>17.8</v>
      </c>
      <c r="E31" s="75">
        <v>8.1</v>
      </c>
      <c r="H31" s="73" t="s">
        <v>19</v>
      </c>
      <c r="I31" s="74">
        <v>14109.5</v>
      </c>
      <c r="J31" s="74">
        <v>14419.4</v>
      </c>
      <c r="K31" s="75">
        <v>100</v>
      </c>
      <c r="L31" s="75">
        <v>100</v>
      </c>
      <c r="M31" s="75">
        <v>17.8</v>
      </c>
      <c r="N31" s="75">
        <v>16.8</v>
      </c>
      <c r="O31" s="75">
        <v>8</v>
      </c>
      <c r="P31" s="75">
        <v>7.9</v>
      </c>
    </row>
    <row r="32" spans="1:16">
      <c r="A32" s="135"/>
      <c r="B32" s="136"/>
      <c r="C32" s="136"/>
      <c r="D32" s="136"/>
      <c r="E32" s="136"/>
    </row>
    <row r="33" spans="1:16">
      <c r="A33" s="128" t="s">
        <v>98</v>
      </c>
      <c r="B33" s="79">
        <v>9493</v>
      </c>
      <c r="C33" s="80">
        <v>66.400000000000006</v>
      </c>
      <c r="D33" s="80">
        <v>13.2</v>
      </c>
      <c r="E33" s="80">
        <v>5.9</v>
      </c>
      <c r="H33" s="122" t="s">
        <v>98</v>
      </c>
      <c r="I33" s="79">
        <v>9332.1</v>
      </c>
      <c r="J33" s="79">
        <v>9425.2999999999993</v>
      </c>
      <c r="K33" s="80">
        <v>66.099999999999994</v>
      </c>
      <c r="L33" s="80">
        <v>65.400000000000006</v>
      </c>
      <c r="M33" s="80">
        <v>13.1</v>
      </c>
      <c r="N33" s="80">
        <v>12.3</v>
      </c>
      <c r="O33" s="80">
        <v>5.8</v>
      </c>
      <c r="P33" s="80">
        <v>5.7</v>
      </c>
    </row>
    <row r="34" spans="1:16">
      <c r="A34" s="140" t="s">
        <v>17</v>
      </c>
      <c r="B34" s="79">
        <v>2027.7</v>
      </c>
      <c r="C34" s="80">
        <v>14.2</v>
      </c>
      <c r="D34" s="80">
        <v>13.7</v>
      </c>
      <c r="E34" s="80">
        <v>6.6</v>
      </c>
      <c r="H34" s="123" t="s">
        <v>17</v>
      </c>
      <c r="I34" s="79">
        <v>1963.7</v>
      </c>
      <c r="J34" s="79">
        <v>1915.2</v>
      </c>
      <c r="K34" s="80">
        <v>13.9</v>
      </c>
      <c r="L34" s="80">
        <v>13.3</v>
      </c>
      <c r="M34" s="80">
        <v>13.3</v>
      </c>
      <c r="N34" s="80">
        <v>12.4</v>
      </c>
      <c r="O34" s="80">
        <v>6.5</v>
      </c>
      <c r="P34" s="80">
        <v>6</v>
      </c>
    </row>
    <row r="35" spans="1:16">
      <c r="A35" s="140" t="s">
        <v>16</v>
      </c>
      <c r="B35" s="80">
        <v>480.3</v>
      </c>
      <c r="C35" s="80">
        <v>3.4</v>
      </c>
      <c r="D35" s="80">
        <v>15.7</v>
      </c>
      <c r="E35" s="80">
        <v>7</v>
      </c>
      <c r="H35" s="123" t="s">
        <v>16</v>
      </c>
      <c r="I35" s="80">
        <v>448</v>
      </c>
      <c r="J35" s="80">
        <v>392.3</v>
      </c>
      <c r="K35" s="80">
        <v>3.2</v>
      </c>
      <c r="L35" s="80">
        <v>2.7</v>
      </c>
      <c r="M35" s="80">
        <v>15.2</v>
      </c>
      <c r="N35" s="80">
        <v>11.2</v>
      </c>
      <c r="O35" s="80">
        <v>6.6</v>
      </c>
      <c r="P35" s="80">
        <v>4.9000000000000004</v>
      </c>
    </row>
    <row r="36" spans="1:16" ht="33.75">
      <c r="A36" s="140" t="s">
        <v>301</v>
      </c>
      <c r="B36" s="80">
        <v>305.39999999999998</v>
      </c>
      <c r="C36" s="80">
        <v>2.1</v>
      </c>
      <c r="D36" s="80">
        <v>12.9</v>
      </c>
      <c r="E36" s="80">
        <v>6.4</v>
      </c>
      <c r="H36" s="123" t="s">
        <v>15</v>
      </c>
      <c r="I36" s="80">
        <v>306.39999999999998</v>
      </c>
      <c r="J36" s="80">
        <v>337.9</v>
      </c>
      <c r="K36" s="80">
        <v>2.2000000000000002</v>
      </c>
      <c r="L36" s="80">
        <v>2.2999999999999998</v>
      </c>
      <c r="M36" s="80">
        <v>13.2</v>
      </c>
      <c r="N36" s="80">
        <v>16.100000000000001</v>
      </c>
      <c r="O36" s="80">
        <v>6.5</v>
      </c>
      <c r="P36" s="80">
        <v>8.1</v>
      </c>
    </row>
    <row r="37" spans="1:16" ht="22.5">
      <c r="A37" s="140" t="s">
        <v>302</v>
      </c>
      <c r="B37" s="80">
        <v>112.3</v>
      </c>
      <c r="C37" s="80">
        <v>0.8</v>
      </c>
      <c r="D37" s="80">
        <v>5.8</v>
      </c>
      <c r="E37" s="80">
        <v>3.2</v>
      </c>
      <c r="H37" s="123" t="s">
        <v>14</v>
      </c>
      <c r="I37" s="80">
        <v>113.4</v>
      </c>
      <c r="J37" s="80">
        <v>139.4</v>
      </c>
      <c r="K37" s="80">
        <v>0.8</v>
      </c>
      <c r="L37" s="80">
        <v>1</v>
      </c>
      <c r="M37" s="80">
        <v>5.9</v>
      </c>
      <c r="N37" s="80">
        <v>7.6</v>
      </c>
      <c r="O37" s="80">
        <v>3.3</v>
      </c>
      <c r="P37" s="80">
        <v>4.3</v>
      </c>
    </row>
    <row r="38" spans="1:16">
      <c r="A38" s="140" t="s">
        <v>13</v>
      </c>
      <c r="B38" s="80">
        <v>108</v>
      </c>
      <c r="C38" s="80">
        <v>0.8</v>
      </c>
      <c r="D38" s="80">
        <v>3.6</v>
      </c>
      <c r="E38" s="80">
        <v>2</v>
      </c>
      <c r="H38" s="123" t="s">
        <v>13</v>
      </c>
      <c r="I38" s="80">
        <v>106.4</v>
      </c>
      <c r="J38" s="80">
        <v>157.9</v>
      </c>
      <c r="K38" s="80">
        <v>0.8</v>
      </c>
      <c r="L38" s="80">
        <v>1.1000000000000001</v>
      </c>
      <c r="M38" s="80">
        <v>3.6</v>
      </c>
      <c r="N38" s="80">
        <v>5.0999999999999996</v>
      </c>
      <c r="O38" s="80">
        <v>1.9</v>
      </c>
      <c r="P38" s="80">
        <v>2.8</v>
      </c>
    </row>
    <row r="39" spans="1:16">
      <c r="A39" s="140" t="s">
        <v>12</v>
      </c>
      <c r="B39" s="80">
        <v>225.8</v>
      </c>
      <c r="C39" s="80">
        <v>1.6</v>
      </c>
      <c r="D39" s="80">
        <v>10.199999999999999</v>
      </c>
      <c r="E39" s="80">
        <v>6.2</v>
      </c>
      <c r="H39" s="123" t="s">
        <v>12</v>
      </c>
      <c r="I39" s="80">
        <v>219.3</v>
      </c>
      <c r="J39" s="80">
        <v>256.89999999999998</v>
      </c>
      <c r="K39" s="80">
        <v>1.6</v>
      </c>
      <c r="L39" s="80">
        <v>1.8</v>
      </c>
      <c r="M39" s="80">
        <v>9.6999999999999993</v>
      </c>
      <c r="N39" s="80">
        <v>10.1</v>
      </c>
      <c r="O39" s="80">
        <v>5.9</v>
      </c>
      <c r="P39" s="80">
        <v>6.2</v>
      </c>
    </row>
    <row r="40" spans="1:16" ht="22.5">
      <c r="A40" s="140" t="s">
        <v>11</v>
      </c>
      <c r="B40" s="79">
        <v>1195.3</v>
      </c>
      <c r="C40" s="80">
        <v>8.4</v>
      </c>
      <c r="D40" s="80">
        <v>21.2</v>
      </c>
      <c r="E40" s="80">
        <v>7.3</v>
      </c>
      <c r="H40" s="123" t="s">
        <v>11</v>
      </c>
      <c r="I40" s="79">
        <v>1214.9000000000001</v>
      </c>
      <c r="J40" s="79">
        <v>1171.9000000000001</v>
      </c>
      <c r="K40" s="80">
        <v>8.6</v>
      </c>
      <c r="L40" s="80">
        <v>8.1</v>
      </c>
      <c r="M40" s="80">
        <v>21.7</v>
      </c>
      <c r="N40" s="80">
        <v>17.7</v>
      </c>
      <c r="O40" s="80">
        <v>7.6</v>
      </c>
      <c r="P40" s="80">
        <v>6.8</v>
      </c>
    </row>
    <row r="41" spans="1:16" ht="22.5">
      <c r="A41" s="140" t="s">
        <v>10</v>
      </c>
      <c r="B41" s="80">
        <v>528.6</v>
      </c>
      <c r="C41" s="80">
        <v>3.7</v>
      </c>
      <c r="D41" s="80">
        <v>11.9</v>
      </c>
      <c r="E41" s="80">
        <v>4.2</v>
      </c>
      <c r="H41" s="123" t="s">
        <v>10</v>
      </c>
      <c r="I41" s="80">
        <v>514.5</v>
      </c>
      <c r="J41" s="80">
        <v>554.9</v>
      </c>
      <c r="K41" s="80">
        <v>3.6</v>
      </c>
      <c r="L41" s="80">
        <v>3.8</v>
      </c>
      <c r="M41" s="80">
        <v>11.7</v>
      </c>
      <c r="N41" s="80">
        <v>10.9</v>
      </c>
      <c r="O41" s="80">
        <v>4.2</v>
      </c>
      <c r="P41" s="80">
        <v>4.5999999999999996</v>
      </c>
    </row>
    <row r="42" spans="1:16">
      <c r="A42" s="140" t="s">
        <v>9</v>
      </c>
      <c r="B42" s="79">
        <v>1020.3</v>
      </c>
      <c r="C42" s="80">
        <v>7.1</v>
      </c>
      <c r="D42" s="80">
        <v>8.9</v>
      </c>
      <c r="E42" s="80">
        <v>4.5999999999999996</v>
      </c>
      <c r="H42" s="123" t="s">
        <v>9</v>
      </c>
      <c r="I42" s="79">
        <v>1021.9</v>
      </c>
      <c r="J42" s="80">
        <v>928.3</v>
      </c>
      <c r="K42" s="80">
        <v>7.2</v>
      </c>
      <c r="L42" s="80">
        <v>6.4</v>
      </c>
      <c r="M42" s="80">
        <v>9.1</v>
      </c>
      <c r="N42" s="80">
        <v>7.5</v>
      </c>
      <c r="O42" s="80">
        <v>4.7</v>
      </c>
      <c r="P42" s="80">
        <v>4.0999999999999996</v>
      </c>
    </row>
    <row r="43" spans="1:16" ht="22.5">
      <c r="A43" s="140" t="s">
        <v>8</v>
      </c>
      <c r="B43" s="80">
        <v>510.7</v>
      </c>
      <c r="C43" s="80">
        <v>3.6</v>
      </c>
      <c r="D43" s="80">
        <v>5.4</v>
      </c>
      <c r="E43" s="80">
        <v>3.1</v>
      </c>
      <c r="H43" s="123" t="s">
        <v>8</v>
      </c>
      <c r="I43" s="80">
        <v>477.6</v>
      </c>
      <c r="J43" s="80">
        <v>598.29999999999995</v>
      </c>
      <c r="K43" s="80">
        <v>3.4</v>
      </c>
      <c r="L43" s="80">
        <v>4.0999999999999996</v>
      </c>
      <c r="M43" s="80">
        <v>5.0999999999999996</v>
      </c>
      <c r="N43" s="80">
        <v>6.4</v>
      </c>
      <c r="O43" s="80">
        <v>2.9</v>
      </c>
      <c r="P43" s="80">
        <v>3.5</v>
      </c>
    </row>
    <row r="44" spans="1:16">
      <c r="A44" s="140" t="s">
        <v>7</v>
      </c>
      <c r="B44" s="80">
        <v>284.7</v>
      </c>
      <c r="C44" s="80">
        <v>2</v>
      </c>
      <c r="D44" s="80">
        <v>21.8</v>
      </c>
      <c r="E44" s="80">
        <v>5.9</v>
      </c>
      <c r="H44" s="123" t="s">
        <v>7</v>
      </c>
      <c r="I44" s="80">
        <v>276.60000000000002</v>
      </c>
      <c r="J44" s="80">
        <v>312.60000000000002</v>
      </c>
      <c r="K44" s="80">
        <v>2</v>
      </c>
      <c r="L44" s="80">
        <v>2.2000000000000002</v>
      </c>
      <c r="M44" s="80">
        <v>21.8</v>
      </c>
      <c r="N44" s="80">
        <v>23.1</v>
      </c>
      <c r="O44" s="80">
        <v>5.8</v>
      </c>
      <c r="P44" s="80">
        <v>6.6</v>
      </c>
    </row>
    <row r="45" spans="1:16">
      <c r="A45" s="140" t="s">
        <v>6</v>
      </c>
      <c r="B45" s="80">
        <v>514</v>
      </c>
      <c r="C45" s="80">
        <v>3.6</v>
      </c>
      <c r="D45" s="80">
        <v>14.8</v>
      </c>
      <c r="E45" s="80">
        <v>5.2</v>
      </c>
      <c r="H45" s="123" t="s">
        <v>6</v>
      </c>
      <c r="I45" s="80">
        <v>534.6</v>
      </c>
      <c r="J45" s="80">
        <v>501.6</v>
      </c>
      <c r="K45" s="80">
        <v>3.8</v>
      </c>
      <c r="L45" s="80">
        <v>3.5</v>
      </c>
      <c r="M45" s="80">
        <v>15.2</v>
      </c>
      <c r="N45" s="80">
        <v>14.2</v>
      </c>
      <c r="O45" s="80">
        <v>5.4</v>
      </c>
      <c r="P45" s="80">
        <v>5.2</v>
      </c>
    </row>
    <row r="46" spans="1:16" ht="33.75">
      <c r="A46" s="140" t="s">
        <v>5</v>
      </c>
      <c r="B46" s="79">
        <v>1423.4</v>
      </c>
      <c r="C46" s="80">
        <v>10</v>
      </c>
      <c r="D46" s="80">
        <v>34.799999999999997</v>
      </c>
      <c r="E46" s="80">
        <v>10.8</v>
      </c>
      <c r="H46" s="123" t="s">
        <v>5</v>
      </c>
      <c r="I46" s="79">
        <v>1408.1</v>
      </c>
      <c r="J46" s="79">
        <v>1259</v>
      </c>
      <c r="K46" s="80">
        <v>10</v>
      </c>
      <c r="L46" s="80">
        <v>8.6999999999999993</v>
      </c>
      <c r="M46" s="80">
        <v>35.299999999999997</v>
      </c>
      <c r="N46" s="80">
        <v>27.9</v>
      </c>
      <c r="O46" s="80">
        <v>10.6</v>
      </c>
      <c r="P46" s="80">
        <v>9.6999999999999993</v>
      </c>
    </row>
    <row r="47" spans="1:16" ht="22.5">
      <c r="A47" s="140" t="s">
        <v>4</v>
      </c>
      <c r="B47" s="80">
        <v>56.3</v>
      </c>
      <c r="C47" s="80">
        <v>0.4</v>
      </c>
      <c r="D47" s="80">
        <v>3.8</v>
      </c>
      <c r="E47" s="80">
        <v>1.7</v>
      </c>
      <c r="H47" s="123" t="s">
        <v>4</v>
      </c>
      <c r="I47" s="80" t="s">
        <v>63</v>
      </c>
      <c r="J47" s="80" t="s">
        <v>63</v>
      </c>
      <c r="K47" s="80" t="s">
        <v>63</v>
      </c>
      <c r="L47" s="80" t="s">
        <v>63</v>
      </c>
      <c r="M47" s="80" t="s">
        <v>63</v>
      </c>
      <c r="N47" s="80" t="s">
        <v>63</v>
      </c>
      <c r="O47" s="80" t="s">
        <v>63</v>
      </c>
      <c r="P47" s="80" t="s">
        <v>63</v>
      </c>
    </row>
    <row r="48" spans="1:16" ht="33.75">
      <c r="A48" s="140" t="s">
        <v>3</v>
      </c>
      <c r="B48" s="80">
        <v>208</v>
      </c>
      <c r="C48" s="80">
        <v>1.5</v>
      </c>
      <c r="D48" s="80">
        <v>22.9</v>
      </c>
      <c r="E48" s="80">
        <v>8.3000000000000007</v>
      </c>
      <c r="H48" s="123" t="s">
        <v>3</v>
      </c>
      <c r="I48" s="80">
        <v>200</v>
      </c>
      <c r="J48" s="80">
        <v>136.30000000000001</v>
      </c>
      <c r="K48" s="80">
        <v>1.4</v>
      </c>
      <c r="L48" s="80">
        <v>0.9</v>
      </c>
      <c r="M48" s="80">
        <v>21.8</v>
      </c>
      <c r="N48" s="80">
        <v>13.2</v>
      </c>
      <c r="O48" s="80">
        <v>8</v>
      </c>
      <c r="P48" s="80">
        <v>5.3</v>
      </c>
    </row>
    <row r="49" spans="1:22">
      <c r="A49" s="140" t="s">
        <v>2</v>
      </c>
      <c r="B49" s="80">
        <v>384</v>
      </c>
      <c r="C49" s="80">
        <v>2.7</v>
      </c>
      <c r="D49" s="80">
        <v>24.4</v>
      </c>
      <c r="E49" s="80">
        <v>8.9</v>
      </c>
      <c r="H49" s="123" t="s">
        <v>2</v>
      </c>
      <c r="I49" s="80">
        <v>373.7</v>
      </c>
      <c r="J49" s="80">
        <v>535.20000000000005</v>
      </c>
      <c r="K49" s="80">
        <v>2.6</v>
      </c>
      <c r="L49" s="80">
        <v>3.7</v>
      </c>
      <c r="M49" s="80">
        <v>24.2</v>
      </c>
      <c r="N49" s="80">
        <v>29.8</v>
      </c>
      <c r="O49" s="80">
        <v>9</v>
      </c>
      <c r="P49" s="80">
        <v>11</v>
      </c>
    </row>
    <row r="50" spans="1:22">
      <c r="A50" s="140" t="s">
        <v>1</v>
      </c>
      <c r="B50" s="80">
        <v>99.6</v>
      </c>
      <c r="C50" s="80">
        <v>0.7</v>
      </c>
      <c r="D50" s="80">
        <v>12.8</v>
      </c>
      <c r="E50" s="80">
        <v>6.1</v>
      </c>
      <c r="H50" s="123" t="s">
        <v>1</v>
      </c>
      <c r="I50" s="80">
        <v>90.8</v>
      </c>
      <c r="J50" s="80">
        <v>124.1</v>
      </c>
      <c r="K50" s="80">
        <v>0.6</v>
      </c>
      <c r="L50" s="80">
        <v>0.9</v>
      </c>
      <c r="M50" s="80">
        <v>11.7</v>
      </c>
      <c r="N50" s="80">
        <v>17.600000000000001</v>
      </c>
      <c r="O50" s="80">
        <v>5.5</v>
      </c>
      <c r="P50" s="80">
        <v>8.6999999999999993</v>
      </c>
    </row>
    <row r="51" spans="1:22">
      <c r="A51" s="140" t="s">
        <v>67</v>
      </c>
      <c r="B51" s="80" t="s">
        <v>63</v>
      </c>
      <c r="C51" s="80" t="s">
        <v>63</v>
      </c>
      <c r="D51" s="80" t="s">
        <v>63</v>
      </c>
      <c r="E51" s="80" t="s">
        <v>63</v>
      </c>
      <c r="H51" s="123" t="s">
        <v>67</v>
      </c>
      <c r="I51" s="80" t="s">
        <v>63</v>
      </c>
      <c r="J51" s="80" t="s">
        <v>63</v>
      </c>
      <c r="K51" s="80" t="s">
        <v>63</v>
      </c>
      <c r="L51" s="80" t="s">
        <v>63</v>
      </c>
      <c r="M51" s="80" t="s">
        <v>63</v>
      </c>
      <c r="N51" s="80" t="s">
        <v>63</v>
      </c>
      <c r="O51" s="80" t="s">
        <v>63</v>
      </c>
      <c r="P51" s="80" t="s">
        <v>63</v>
      </c>
    </row>
    <row r="52" spans="1:22">
      <c r="A52" s="140" t="s">
        <v>66</v>
      </c>
      <c r="B52" s="80" t="s">
        <v>63</v>
      </c>
      <c r="C52" s="80" t="s">
        <v>63</v>
      </c>
      <c r="D52" s="80" t="s">
        <v>63</v>
      </c>
      <c r="E52" s="80" t="s">
        <v>63</v>
      </c>
      <c r="H52" s="123" t="s">
        <v>66</v>
      </c>
      <c r="I52" s="80" t="s">
        <v>63</v>
      </c>
      <c r="J52" s="80" t="s">
        <v>63</v>
      </c>
      <c r="K52" s="80" t="s">
        <v>63</v>
      </c>
      <c r="L52" s="80" t="s">
        <v>63</v>
      </c>
      <c r="M52" s="80" t="s">
        <v>63</v>
      </c>
      <c r="N52" s="80" t="s">
        <v>63</v>
      </c>
      <c r="O52" s="80" t="s">
        <v>63</v>
      </c>
      <c r="P52" s="80" t="s">
        <v>63</v>
      </c>
    </row>
    <row r="53" spans="1:22">
      <c r="A53" s="128" t="s">
        <v>99</v>
      </c>
      <c r="B53" s="79">
        <v>4798.5</v>
      </c>
      <c r="C53" s="80">
        <v>33.6</v>
      </c>
      <c r="D53" s="80">
        <v>58.2</v>
      </c>
      <c r="E53" s="80">
        <v>31.4</v>
      </c>
      <c r="H53" s="122" t="s">
        <v>99</v>
      </c>
      <c r="I53" s="79">
        <v>4777.3999999999996</v>
      </c>
      <c r="J53" s="79">
        <v>4994.1000000000004</v>
      </c>
      <c r="K53" s="80">
        <v>33.9</v>
      </c>
      <c r="L53" s="80">
        <v>34.6</v>
      </c>
      <c r="M53" s="80">
        <v>58.8</v>
      </c>
      <c r="N53" s="80">
        <v>54.6</v>
      </c>
      <c r="O53" s="80">
        <v>31.6</v>
      </c>
      <c r="P53" s="80">
        <v>31.7</v>
      </c>
    </row>
    <row r="54" spans="1:22" ht="22.5">
      <c r="H54" s="124" t="s">
        <v>873</v>
      </c>
      <c r="I54" s="79">
        <v>4115.8</v>
      </c>
      <c r="J54" s="79">
        <v>4286.8</v>
      </c>
      <c r="K54" s="80">
        <v>29.2</v>
      </c>
      <c r="L54" s="80">
        <v>29.7</v>
      </c>
      <c r="M54" s="80">
        <v>58.6</v>
      </c>
      <c r="N54" s="80">
        <v>54.9</v>
      </c>
      <c r="O54" s="80">
        <v>33.799999999999997</v>
      </c>
      <c r="P54" s="80">
        <v>34.4</v>
      </c>
    </row>
    <row r="55" spans="1:22">
      <c r="A55" s="141" t="s">
        <v>101</v>
      </c>
      <c r="H55" s="124" t="s">
        <v>874</v>
      </c>
      <c r="I55" s="80">
        <v>661.6</v>
      </c>
      <c r="J55" s="80">
        <v>707.3</v>
      </c>
      <c r="K55" s="80">
        <v>4.7</v>
      </c>
      <c r="L55" s="80">
        <v>4.9000000000000004</v>
      </c>
      <c r="M55" s="80">
        <v>60.1</v>
      </c>
      <c r="N55" s="80">
        <v>53.3</v>
      </c>
      <c r="O55" s="80">
        <v>22.3</v>
      </c>
      <c r="P55" s="80">
        <v>21.7</v>
      </c>
    </row>
    <row r="56" spans="1:22">
      <c r="H56" s="159" t="s">
        <v>101</v>
      </c>
    </row>
    <row r="57" spans="1:22" ht="15.75" thickBot="1">
      <c r="A57" s="132"/>
      <c r="B57" s="132" t="s">
        <v>107</v>
      </c>
      <c r="C57" s="132" t="s">
        <v>108</v>
      </c>
      <c r="D57" s="132" t="s">
        <v>109</v>
      </c>
      <c r="E57" s="142" t="s">
        <v>106</v>
      </c>
      <c r="F57" s="130" t="s">
        <v>102</v>
      </c>
      <c r="I57" s="132" t="s">
        <v>107</v>
      </c>
      <c r="L57" s="132" t="s">
        <v>108</v>
      </c>
      <c r="O57" s="132" t="s">
        <v>109</v>
      </c>
      <c r="R57" s="142" t="s">
        <v>106</v>
      </c>
      <c r="U57" s="130" t="s">
        <v>102</v>
      </c>
    </row>
    <row r="58" spans="1:22" ht="15.75" thickBot="1">
      <c r="A58" s="143" t="s">
        <v>66</v>
      </c>
      <c r="B58" s="75">
        <v>8.5</v>
      </c>
      <c r="C58" s="75">
        <v>754.3</v>
      </c>
      <c r="D58" s="75">
        <v>100</v>
      </c>
      <c r="E58" s="75">
        <v>27.9</v>
      </c>
      <c r="F58" s="75">
        <v>11.1</v>
      </c>
      <c r="H58" s="125"/>
      <c r="I58" s="145">
        <v>2015</v>
      </c>
      <c r="J58" s="146">
        <v>2016</v>
      </c>
      <c r="K58" s="144"/>
      <c r="L58" s="145">
        <v>2015</v>
      </c>
      <c r="M58" s="146">
        <v>2016</v>
      </c>
      <c r="N58" s="144"/>
      <c r="O58" s="145">
        <v>2015</v>
      </c>
      <c r="P58" s="146">
        <v>2016</v>
      </c>
      <c r="Q58" s="144"/>
      <c r="R58" s="145">
        <v>2015</v>
      </c>
      <c r="S58" s="146">
        <v>2016</v>
      </c>
      <c r="T58" s="144"/>
      <c r="U58" s="145">
        <v>2015</v>
      </c>
      <c r="V58" s="146">
        <v>2016</v>
      </c>
    </row>
    <row r="59" spans="1:22" ht="15.75" thickBot="1">
      <c r="A59" s="128" t="s">
        <v>13</v>
      </c>
      <c r="B59" s="80">
        <v>224.7</v>
      </c>
      <c r="C59" s="80">
        <v>731.2</v>
      </c>
      <c r="D59" s="80">
        <v>105.7</v>
      </c>
      <c r="E59" s="80">
        <v>32</v>
      </c>
      <c r="F59" s="80">
        <v>15.4</v>
      </c>
      <c r="H59" s="73" t="s">
        <v>19</v>
      </c>
      <c r="I59" s="147">
        <v>6680.5</v>
      </c>
      <c r="J59" s="74">
        <v>7339</v>
      </c>
      <c r="K59" s="144"/>
      <c r="L59" s="75">
        <v>473.5</v>
      </c>
      <c r="M59" s="75">
        <v>509</v>
      </c>
      <c r="N59" s="144"/>
      <c r="O59" s="75">
        <v>143.80000000000001</v>
      </c>
      <c r="P59" s="75">
        <v>158</v>
      </c>
      <c r="Q59" s="144"/>
      <c r="R59" s="75">
        <v>32.4</v>
      </c>
      <c r="S59" s="75">
        <v>31.4</v>
      </c>
      <c r="T59" s="144"/>
      <c r="U59" s="75">
        <v>17.600000000000001</v>
      </c>
      <c r="V59" s="75">
        <v>17.7</v>
      </c>
    </row>
    <row r="60" spans="1:22">
      <c r="A60" s="128" t="s">
        <v>302</v>
      </c>
      <c r="B60" s="80">
        <v>216.8</v>
      </c>
      <c r="C60" s="80">
        <v>668.6</v>
      </c>
      <c r="D60" s="80">
        <v>192.7</v>
      </c>
      <c r="E60" s="80">
        <v>49.5</v>
      </c>
      <c r="F60" s="80">
        <v>22.6</v>
      </c>
      <c r="H60" s="122" t="s">
        <v>17</v>
      </c>
      <c r="I60" s="80">
        <v>857.8</v>
      </c>
      <c r="J60" s="80">
        <v>966.7</v>
      </c>
      <c r="K60" s="148"/>
      <c r="L60" s="80">
        <v>416.3</v>
      </c>
      <c r="M60" s="80">
        <v>451.2</v>
      </c>
      <c r="N60" s="148"/>
      <c r="O60" s="80">
        <v>102.1</v>
      </c>
      <c r="P60" s="80">
        <v>115</v>
      </c>
      <c r="Q60" s="148"/>
      <c r="R60" s="80">
        <v>34.4</v>
      </c>
      <c r="S60" s="80">
        <v>33.200000000000003</v>
      </c>
      <c r="T60" s="148"/>
      <c r="U60" s="80">
        <v>16.2</v>
      </c>
      <c r="V60" s="80">
        <v>17.5</v>
      </c>
    </row>
    <row r="61" spans="1:22">
      <c r="A61" s="128" t="s">
        <v>67</v>
      </c>
      <c r="B61" s="80">
        <v>15.2</v>
      </c>
      <c r="C61" s="80">
        <v>618.70000000000005</v>
      </c>
      <c r="D61" s="80">
        <v>179.8</v>
      </c>
      <c r="E61" s="80">
        <v>37.1</v>
      </c>
      <c r="F61" s="80">
        <v>17.100000000000001</v>
      </c>
      <c r="H61" s="158" t="s">
        <v>16</v>
      </c>
      <c r="I61" s="130">
        <v>216.4</v>
      </c>
      <c r="J61" s="130">
        <v>220</v>
      </c>
      <c r="K61" s="149"/>
      <c r="L61" s="80">
        <v>450.7</v>
      </c>
      <c r="M61" s="80">
        <v>498.1</v>
      </c>
      <c r="N61" s="149"/>
      <c r="O61" s="80">
        <v>163.19999999999999</v>
      </c>
      <c r="P61" s="80">
        <v>166.8</v>
      </c>
      <c r="Q61" s="149"/>
      <c r="R61" s="80">
        <v>34.299999999999997</v>
      </c>
      <c r="S61" s="80">
        <v>27.9</v>
      </c>
      <c r="T61" s="149"/>
      <c r="U61" s="80">
        <v>17.100000000000001</v>
      </c>
      <c r="V61" s="80">
        <v>17</v>
      </c>
    </row>
    <row r="62" spans="1:22">
      <c r="A62" s="128" t="s">
        <v>2</v>
      </c>
      <c r="B62" s="80">
        <v>472.1</v>
      </c>
      <c r="C62" s="80">
        <v>529.79999999999995</v>
      </c>
      <c r="D62" s="80">
        <v>218.1</v>
      </c>
      <c r="E62" s="80">
        <v>29.7</v>
      </c>
      <c r="F62" s="80">
        <v>18.8</v>
      </c>
      <c r="H62" s="158" t="s">
        <v>312</v>
      </c>
      <c r="I62" s="130">
        <v>155.4</v>
      </c>
      <c r="J62" s="130">
        <v>147.69999999999999</v>
      </c>
      <c r="K62" s="149"/>
      <c r="L62" s="80">
        <v>439.3</v>
      </c>
      <c r="M62" s="80">
        <v>458.7</v>
      </c>
      <c r="N62" s="149"/>
      <c r="O62" s="80">
        <v>148</v>
      </c>
      <c r="P62" s="80">
        <v>141.9</v>
      </c>
      <c r="Q62" s="149"/>
      <c r="R62" s="80">
        <v>26.9</v>
      </c>
      <c r="S62" s="80">
        <v>26.3</v>
      </c>
      <c r="T62" s="149"/>
      <c r="U62" s="80">
        <v>14.9</v>
      </c>
      <c r="V62" s="80">
        <v>16</v>
      </c>
    </row>
    <row r="63" spans="1:22">
      <c r="A63" s="128" t="s">
        <v>303</v>
      </c>
      <c r="B63" s="79">
        <v>1416.8</v>
      </c>
      <c r="C63" s="80">
        <v>510</v>
      </c>
      <c r="D63" s="80">
        <v>221.9</v>
      </c>
      <c r="E63" s="80">
        <v>30.7</v>
      </c>
      <c r="F63" s="80">
        <v>17.2</v>
      </c>
      <c r="H63" s="158" t="s">
        <v>308</v>
      </c>
      <c r="I63" s="130">
        <v>224</v>
      </c>
      <c r="J63" s="130">
        <v>219.9</v>
      </c>
      <c r="K63" s="149"/>
      <c r="L63" s="80">
        <v>693</v>
      </c>
      <c r="M63" s="80">
        <v>627.20000000000005</v>
      </c>
      <c r="N63" s="149"/>
      <c r="O63" s="80">
        <v>199.1</v>
      </c>
      <c r="P63" s="80">
        <v>193.6</v>
      </c>
      <c r="Q63" s="149"/>
      <c r="R63" s="80">
        <v>50.2</v>
      </c>
      <c r="S63" s="80">
        <v>45.6</v>
      </c>
      <c r="T63" s="149"/>
      <c r="U63" s="80">
        <v>23.8</v>
      </c>
      <c r="V63" s="80">
        <v>19.899999999999999</v>
      </c>
    </row>
    <row r="64" spans="1:22">
      <c r="A64" s="128" t="s">
        <v>9</v>
      </c>
      <c r="B64" s="79">
        <v>1191.3</v>
      </c>
      <c r="C64" s="80">
        <v>484.7</v>
      </c>
      <c r="D64" s="80">
        <v>161</v>
      </c>
      <c r="E64" s="80">
        <v>32</v>
      </c>
      <c r="F64" s="80">
        <v>18.5</v>
      </c>
      <c r="H64" s="122" t="s">
        <v>13</v>
      </c>
      <c r="I64" s="80">
        <v>211.9</v>
      </c>
      <c r="J64" s="80">
        <v>310.60000000000002</v>
      </c>
      <c r="K64" s="149"/>
      <c r="L64" s="80">
        <v>726.1</v>
      </c>
      <c r="M64" s="80">
        <v>819.2</v>
      </c>
      <c r="N64" s="149"/>
      <c r="O64" s="80">
        <v>99.6</v>
      </c>
      <c r="P64" s="80">
        <v>145.4</v>
      </c>
      <c r="Q64" s="149"/>
      <c r="R64" s="80">
        <v>30.8</v>
      </c>
      <c r="S64" s="80">
        <v>37.9</v>
      </c>
      <c r="T64" s="149"/>
      <c r="U64" s="80">
        <v>14.5</v>
      </c>
      <c r="V64" s="80">
        <v>19</v>
      </c>
    </row>
    <row r="65" spans="1:22">
      <c r="A65" s="128" t="s">
        <v>304</v>
      </c>
      <c r="B65" s="80">
        <v>134.4</v>
      </c>
      <c r="C65" s="80">
        <v>473.2</v>
      </c>
      <c r="D65" s="80">
        <v>211.1</v>
      </c>
      <c r="E65" s="80">
        <v>31.5</v>
      </c>
      <c r="F65" s="80">
        <v>20.100000000000001</v>
      </c>
      <c r="H65" s="122" t="s">
        <v>12</v>
      </c>
      <c r="I65" s="80">
        <v>78.8</v>
      </c>
      <c r="J65" s="80">
        <v>96.5</v>
      </c>
      <c r="K65" s="148"/>
      <c r="L65" s="80">
        <v>378.7</v>
      </c>
      <c r="M65" s="80">
        <v>461.2</v>
      </c>
      <c r="N65" s="148"/>
      <c r="O65" s="80">
        <v>134.6</v>
      </c>
      <c r="P65" s="80">
        <v>165.6</v>
      </c>
      <c r="Q65" s="148"/>
      <c r="R65" s="80">
        <v>31.5</v>
      </c>
      <c r="S65" s="80">
        <v>39.5</v>
      </c>
      <c r="T65" s="148"/>
      <c r="U65" s="80">
        <v>18.600000000000001</v>
      </c>
      <c r="V65" s="80">
        <v>21.7</v>
      </c>
    </row>
    <row r="66" spans="1:22">
      <c r="A66" s="128" t="s">
        <v>1</v>
      </c>
      <c r="B66" s="80">
        <v>49.8</v>
      </c>
      <c r="C66" s="80">
        <v>472.9</v>
      </c>
      <c r="D66" s="80">
        <v>158.69999999999999</v>
      </c>
      <c r="E66" s="80">
        <v>28.9</v>
      </c>
      <c r="F66" s="80">
        <v>18</v>
      </c>
      <c r="H66" s="122" t="s">
        <v>11</v>
      </c>
      <c r="I66" s="80">
        <v>331.2</v>
      </c>
      <c r="J66" s="80">
        <v>323.2</v>
      </c>
      <c r="K66" s="148"/>
      <c r="L66" s="80">
        <v>408.1</v>
      </c>
      <c r="M66" s="80">
        <v>432.4</v>
      </c>
      <c r="N66" s="148"/>
      <c r="O66" s="80">
        <v>133.69999999999999</v>
      </c>
      <c r="P66" s="80">
        <v>131.69999999999999</v>
      </c>
      <c r="Q66" s="148"/>
      <c r="R66" s="80">
        <v>29.3</v>
      </c>
      <c r="S66" s="80">
        <v>28.1</v>
      </c>
      <c r="T66" s="148"/>
      <c r="U66" s="80">
        <v>16</v>
      </c>
      <c r="V66" s="80">
        <v>15.3</v>
      </c>
    </row>
    <row r="67" spans="1:22" ht="22.5">
      <c r="A67" s="150" t="s">
        <v>98</v>
      </c>
      <c r="B67" s="79">
        <v>6751.7</v>
      </c>
      <c r="C67" s="80">
        <v>472.4</v>
      </c>
      <c r="D67" s="80">
        <v>145.4</v>
      </c>
      <c r="E67" s="80">
        <v>32.299999999999997</v>
      </c>
      <c r="F67" s="80">
        <v>17.5</v>
      </c>
      <c r="H67" s="122" t="s">
        <v>10</v>
      </c>
      <c r="I67" s="80">
        <v>178.4</v>
      </c>
      <c r="J67" s="80">
        <v>232</v>
      </c>
      <c r="K67" s="149"/>
      <c r="L67" s="80">
        <v>390.7</v>
      </c>
      <c r="M67" s="80">
        <v>399.5</v>
      </c>
      <c r="N67" s="149"/>
      <c r="O67" s="80">
        <v>86.5</v>
      </c>
      <c r="P67" s="80">
        <v>113.2</v>
      </c>
      <c r="Q67" s="149"/>
      <c r="R67" s="80">
        <v>24.5</v>
      </c>
      <c r="S67" s="80">
        <v>27.5</v>
      </c>
      <c r="T67" s="149"/>
      <c r="U67" s="80">
        <v>12.9</v>
      </c>
      <c r="V67" s="80">
        <v>15</v>
      </c>
    </row>
    <row r="68" spans="1:22" ht="22.5">
      <c r="A68" s="128" t="s">
        <v>8</v>
      </c>
      <c r="B68" s="80">
        <v>635</v>
      </c>
      <c r="C68" s="80">
        <v>471.9</v>
      </c>
      <c r="D68" s="80">
        <v>128.5</v>
      </c>
      <c r="E68" s="80">
        <v>38.9</v>
      </c>
      <c r="F68" s="80">
        <v>21.5</v>
      </c>
      <c r="H68" s="122" t="s">
        <v>9</v>
      </c>
      <c r="I68" s="151">
        <v>1201.3</v>
      </c>
      <c r="J68" s="79">
        <v>1399.8</v>
      </c>
      <c r="K68" s="149"/>
      <c r="L68" s="80">
        <v>494.4</v>
      </c>
      <c r="M68" s="80">
        <v>600.29999999999995</v>
      </c>
      <c r="N68" s="149"/>
      <c r="O68" s="80">
        <v>162.4</v>
      </c>
      <c r="P68" s="80">
        <v>188.9</v>
      </c>
      <c r="Q68" s="149"/>
      <c r="R68" s="80">
        <v>33</v>
      </c>
      <c r="S68" s="80">
        <v>32.4</v>
      </c>
      <c r="T68" s="149"/>
      <c r="U68" s="80">
        <v>19.2</v>
      </c>
      <c r="V68" s="80">
        <v>19.399999999999999</v>
      </c>
    </row>
    <row r="69" spans="1:22" ht="22.5">
      <c r="A69" s="128" t="s">
        <v>16</v>
      </c>
      <c r="B69" s="80">
        <v>208.7</v>
      </c>
      <c r="C69" s="80">
        <v>461.3</v>
      </c>
      <c r="D69" s="80">
        <v>157.30000000000001</v>
      </c>
      <c r="E69" s="80">
        <v>32.9</v>
      </c>
      <c r="F69" s="80">
        <v>16.5</v>
      </c>
      <c r="H69" s="122" t="s">
        <v>8</v>
      </c>
      <c r="I69" s="80">
        <v>611.4</v>
      </c>
      <c r="J69" s="80">
        <v>717.2</v>
      </c>
      <c r="K69" s="149"/>
      <c r="L69" s="80">
        <v>467.2</v>
      </c>
      <c r="M69" s="80">
        <v>472.9</v>
      </c>
      <c r="N69" s="149"/>
      <c r="O69" s="80">
        <v>123.8</v>
      </c>
      <c r="P69" s="80">
        <v>145.4</v>
      </c>
      <c r="Q69" s="149"/>
      <c r="R69" s="80">
        <v>37.299999999999997</v>
      </c>
      <c r="S69" s="80">
        <v>39.700000000000003</v>
      </c>
      <c r="T69" s="149"/>
      <c r="U69" s="80">
        <v>20.9</v>
      </c>
      <c r="V69" s="80">
        <v>22</v>
      </c>
    </row>
    <row r="70" spans="1:22">
      <c r="A70" s="128" t="s">
        <v>301</v>
      </c>
      <c r="B70" s="80">
        <v>153</v>
      </c>
      <c r="C70" s="80">
        <v>438.7</v>
      </c>
      <c r="D70" s="80">
        <v>145.69999999999999</v>
      </c>
      <c r="E70" s="80">
        <v>26</v>
      </c>
      <c r="F70" s="80">
        <v>14.7</v>
      </c>
      <c r="H70" s="158" t="s">
        <v>7</v>
      </c>
      <c r="I70" s="130">
        <v>120.8</v>
      </c>
      <c r="J70" s="130">
        <v>100.6</v>
      </c>
      <c r="K70" s="149"/>
      <c r="L70" s="80">
        <v>394.3</v>
      </c>
      <c r="M70" s="80">
        <v>339.4</v>
      </c>
      <c r="N70" s="149"/>
      <c r="O70" s="80">
        <v>110.6</v>
      </c>
      <c r="P70" s="80">
        <v>92.7</v>
      </c>
      <c r="Q70" s="149"/>
      <c r="R70" s="80">
        <v>29.9</v>
      </c>
      <c r="S70" s="80">
        <v>26.5</v>
      </c>
      <c r="T70" s="149"/>
      <c r="U70" s="80">
        <v>17</v>
      </c>
      <c r="V70" s="80">
        <v>13.9</v>
      </c>
    </row>
    <row r="71" spans="1:22">
      <c r="A71" s="128" t="s">
        <v>6</v>
      </c>
      <c r="B71" s="80">
        <v>289.2</v>
      </c>
      <c r="C71" s="80">
        <v>422</v>
      </c>
      <c r="D71" s="80">
        <v>105.7</v>
      </c>
      <c r="E71" s="80">
        <v>34.200000000000003</v>
      </c>
      <c r="F71" s="80">
        <v>16.600000000000001</v>
      </c>
      <c r="H71" s="122" t="s">
        <v>6</v>
      </c>
      <c r="I71" s="80">
        <v>287.60000000000002</v>
      </c>
      <c r="J71" s="80">
        <v>264.39999999999998</v>
      </c>
      <c r="K71" s="148"/>
      <c r="L71" s="80">
        <v>420</v>
      </c>
      <c r="M71" s="80">
        <v>414.7</v>
      </c>
      <c r="N71" s="148"/>
      <c r="O71" s="80">
        <v>105.2</v>
      </c>
      <c r="P71" s="80">
        <v>97.2</v>
      </c>
      <c r="Q71" s="148"/>
      <c r="R71" s="80">
        <v>34</v>
      </c>
      <c r="S71" s="80">
        <v>29</v>
      </c>
      <c r="T71" s="148"/>
      <c r="U71" s="80">
        <v>16.3</v>
      </c>
      <c r="V71" s="80">
        <v>15</v>
      </c>
    </row>
    <row r="72" spans="1:22" ht="33.75">
      <c r="A72" s="128" t="s">
        <v>11</v>
      </c>
      <c r="B72" s="80">
        <v>335</v>
      </c>
      <c r="C72" s="80">
        <v>416.1</v>
      </c>
      <c r="D72" s="80">
        <v>135.19999999999999</v>
      </c>
      <c r="E72" s="80">
        <v>29.7</v>
      </c>
      <c r="F72" s="80">
        <v>16.2</v>
      </c>
      <c r="H72" s="122" t="s">
        <v>5</v>
      </c>
      <c r="I72" s="151">
        <v>1408.5</v>
      </c>
      <c r="J72" s="79">
        <v>1465.4</v>
      </c>
      <c r="K72" s="148"/>
      <c r="L72" s="80">
        <v>510.7</v>
      </c>
      <c r="M72" s="80">
        <v>516.70000000000005</v>
      </c>
      <c r="N72" s="148"/>
      <c r="O72" s="80">
        <v>220.6</v>
      </c>
      <c r="P72" s="80">
        <v>228.1</v>
      </c>
      <c r="Q72" s="148"/>
      <c r="R72" s="80">
        <v>31.1</v>
      </c>
      <c r="S72" s="80">
        <v>28.3</v>
      </c>
      <c r="T72" s="148"/>
      <c r="U72" s="80">
        <v>17.399999999999999</v>
      </c>
      <c r="V72" s="80">
        <v>16</v>
      </c>
    </row>
    <row r="73" spans="1:22" ht="22.5">
      <c r="A73" s="128" t="s">
        <v>7</v>
      </c>
      <c r="B73" s="80">
        <v>127.8</v>
      </c>
      <c r="C73" s="80">
        <v>413.3</v>
      </c>
      <c r="D73" s="80">
        <v>117.1</v>
      </c>
      <c r="E73" s="80">
        <v>31</v>
      </c>
      <c r="F73" s="80">
        <v>17.600000000000001</v>
      </c>
      <c r="H73" s="122" t="s">
        <v>4</v>
      </c>
      <c r="I73" s="80">
        <v>142.4</v>
      </c>
      <c r="J73" s="80">
        <v>151.80000000000001</v>
      </c>
      <c r="K73" s="149"/>
      <c r="L73" s="80">
        <v>407</v>
      </c>
      <c r="M73" s="80">
        <v>477.1</v>
      </c>
      <c r="N73" s="149"/>
      <c r="O73" s="80">
        <v>97.3</v>
      </c>
      <c r="P73" s="80">
        <v>103.5</v>
      </c>
      <c r="Q73" s="149"/>
      <c r="R73" s="80">
        <v>34.200000000000003</v>
      </c>
      <c r="S73" s="80">
        <v>29.4</v>
      </c>
      <c r="T73" s="149"/>
      <c r="U73" s="80">
        <v>18.8</v>
      </c>
      <c r="V73" s="80">
        <v>16</v>
      </c>
    </row>
    <row r="74" spans="1:22" ht="22.5">
      <c r="A74" s="128" t="s">
        <v>17</v>
      </c>
      <c r="B74" s="80">
        <v>872.8</v>
      </c>
      <c r="C74" s="80">
        <v>408.8</v>
      </c>
      <c r="D74" s="80">
        <v>103.9</v>
      </c>
      <c r="E74" s="80">
        <v>34.6</v>
      </c>
      <c r="F74" s="80">
        <v>16.2</v>
      </c>
      <c r="H74" s="122" t="s">
        <v>64</v>
      </c>
      <c r="I74" s="80">
        <v>132.1</v>
      </c>
      <c r="J74" s="80">
        <v>142.9</v>
      </c>
      <c r="K74" s="149"/>
      <c r="L74" s="80">
        <v>479.2</v>
      </c>
      <c r="M74" s="80">
        <v>533.1</v>
      </c>
      <c r="N74" s="149"/>
      <c r="O74" s="80">
        <v>207.5</v>
      </c>
      <c r="P74" s="80">
        <v>224.1</v>
      </c>
      <c r="Q74" s="149"/>
      <c r="R74" s="80">
        <v>30.9</v>
      </c>
      <c r="S74" s="80">
        <v>31</v>
      </c>
      <c r="T74" s="149"/>
      <c r="U74" s="80">
        <v>19.7</v>
      </c>
      <c r="V74" s="80">
        <v>20</v>
      </c>
    </row>
    <row r="75" spans="1:22" ht="22.5">
      <c r="A75" s="128" t="s">
        <v>4</v>
      </c>
      <c r="B75" s="80">
        <v>142.4</v>
      </c>
      <c r="C75" s="80">
        <v>404.7</v>
      </c>
      <c r="D75" s="80">
        <v>97.3</v>
      </c>
      <c r="E75" s="80">
        <v>34.1</v>
      </c>
      <c r="F75" s="80">
        <v>18.399999999999999</v>
      </c>
      <c r="H75" s="122" t="s">
        <v>2</v>
      </c>
      <c r="I75" s="80">
        <v>452.1</v>
      </c>
      <c r="J75" s="80">
        <v>508.9</v>
      </c>
      <c r="K75" s="149"/>
      <c r="L75" s="80">
        <v>515.9</v>
      </c>
      <c r="M75" s="80">
        <v>559</v>
      </c>
      <c r="N75" s="149"/>
      <c r="O75" s="80">
        <v>208.8</v>
      </c>
      <c r="P75" s="80">
        <v>235.1</v>
      </c>
      <c r="Q75" s="149"/>
      <c r="R75" s="80">
        <v>29.2</v>
      </c>
      <c r="S75" s="80">
        <v>29.1</v>
      </c>
      <c r="T75" s="149"/>
      <c r="U75" s="80">
        <v>18.399999999999999</v>
      </c>
      <c r="V75" s="80">
        <v>19.600000000000001</v>
      </c>
    </row>
    <row r="76" spans="1:22" ht="22.5">
      <c r="A76" s="128" t="s">
        <v>10</v>
      </c>
      <c r="B76" s="80">
        <v>178</v>
      </c>
      <c r="C76" s="80">
        <v>387</v>
      </c>
      <c r="D76" s="80">
        <v>86.3</v>
      </c>
      <c r="E76" s="80">
        <v>24.2</v>
      </c>
      <c r="F76" s="80">
        <v>12.7</v>
      </c>
      <c r="H76" s="122" t="s">
        <v>1</v>
      </c>
      <c r="I76" s="80">
        <v>47.7</v>
      </c>
      <c r="J76" s="80">
        <v>47.6</v>
      </c>
      <c r="K76" s="149"/>
      <c r="L76" s="80">
        <v>475.8</v>
      </c>
      <c r="M76" s="80">
        <v>484.2</v>
      </c>
      <c r="N76" s="149"/>
      <c r="O76" s="80">
        <v>152.1</v>
      </c>
      <c r="P76" s="80">
        <v>152.1</v>
      </c>
      <c r="Q76" s="149"/>
      <c r="R76" s="80">
        <v>28.1</v>
      </c>
      <c r="S76" s="80">
        <v>29.2</v>
      </c>
      <c r="T76" s="149"/>
      <c r="U76" s="80">
        <v>17.100000000000001</v>
      </c>
      <c r="V76" s="80">
        <v>18.3</v>
      </c>
    </row>
    <row r="77" spans="1:22">
      <c r="A77" s="128" t="s">
        <v>12</v>
      </c>
      <c r="B77" s="80">
        <v>80.2</v>
      </c>
      <c r="C77" s="80">
        <v>373</v>
      </c>
      <c r="D77" s="80">
        <v>137</v>
      </c>
      <c r="E77" s="80">
        <v>32</v>
      </c>
      <c r="F77" s="80">
        <v>18.600000000000001</v>
      </c>
      <c r="H77" s="122" t="s">
        <v>67</v>
      </c>
      <c r="I77" s="80">
        <v>14.8</v>
      </c>
      <c r="J77" s="80">
        <v>11.8</v>
      </c>
      <c r="K77" s="149"/>
      <c r="L77" s="80">
        <v>621.29999999999995</v>
      </c>
      <c r="M77" s="80">
        <v>636.20000000000005</v>
      </c>
      <c r="N77" s="149"/>
      <c r="O77" s="80">
        <v>174.6</v>
      </c>
      <c r="P77" s="80">
        <v>139.80000000000001</v>
      </c>
      <c r="Q77" s="149"/>
      <c r="R77" s="80">
        <v>36.299999999999997</v>
      </c>
      <c r="S77" s="80">
        <v>34.200000000000003</v>
      </c>
      <c r="T77" s="149"/>
      <c r="U77" s="80">
        <v>17.3</v>
      </c>
      <c r="V77" s="80">
        <v>15.3</v>
      </c>
    </row>
    <row r="78" spans="1:22" ht="15.75" thickBot="1">
      <c r="A78" s="152"/>
      <c r="B78" s="153"/>
      <c r="C78" s="153"/>
      <c r="D78" s="153"/>
      <c r="E78" s="153"/>
      <c r="F78" s="153"/>
      <c r="H78" s="127" t="s">
        <v>66</v>
      </c>
      <c r="I78" s="75">
        <v>8.1</v>
      </c>
      <c r="J78" s="75">
        <v>12.1</v>
      </c>
      <c r="K78" s="144"/>
      <c r="L78" s="75">
        <v>734.9</v>
      </c>
      <c r="M78" s="75">
        <v>849.9</v>
      </c>
      <c r="N78" s="144"/>
      <c r="O78" s="75">
        <v>95.9</v>
      </c>
      <c r="P78" s="75">
        <v>142.69999999999999</v>
      </c>
      <c r="Q78" s="144"/>
      <c r="R78" s="75">
        <v>26</v>
      </c>
      <c r="S78" s="75">
        <v>29.5</v>
      </c>
      <c r="T78" s="144"/>
      <c r="U78" s="75">
        <v>11.1</v>
      </c>
      <c r="V78" s="75">
        <v>14.1</v>
      </c>
    </row>
    <row r="81" spans="1:22">
      <c r="A81" s="154" t="s">
        <v>104</v>
      </c>
    </row>
    <row r="82" spans="1:22">
      <c r="A82" s="155"/>
    </row>
    <row r="83" spans="1:22">
      <c r="A83" s="156" t="s">
        <v>47</v>
      </c>
    </row>
    <row r="84" spans="1:22">
      <c r="A84" s="157" t="s">
        <v>105</v>
      </c>
    </row>
    <row r="85" spans="1:22" ht="15.75" thickBot="1">
      <c r="A85" s="132"/>
      <c r="B85" s="132" t="s">
        <v>107</v>
      </c>
      <c r="C85" s="132" t="s">
        <v>108</v>
      </c>
      <c r="D85" s="132" t="s">
        <v>109</v>
      </c>
      <c r="E85" s="142" t="s">
        <v>106</v>
      </c>
      <c r="F85" s="142" t="s">
        <v>102</v>
      </c>
    </row>
    <row r="86" spans="1:22" ht="15.75" thickBot="1">
      <c r="A86" s="132"/>
      <c r="B86" s="132"/>
      <c r="C86" s="132"/>
      <c r="D86" s="132"/>
      <c r="E86" s="142"/>
      <c r="H86" s="125"/>
      <c r="I86" s="145">
        <v>2015</v>
      </c>
      <c r="J86" s="146">
        <v>2016</v>
      </c>
      <c r="K86" s="144"/>
      <c r="L86" s="145">
        <v>2015</v>
      </c>
      <c r="M86" s="146">
        <v>2016</v>
      </c>
      <c r="N86" s="144"/>
      <c r="O86" s="145">
        <v>2015</v>
      </c>
      <c r="P86" s="146">
        <v>2016</v>
      </c>
      <c r="Q86" s="144"/>
      <c r="R86" s="145">
        <v>2015</v>
      </c>
      <c r="S86" s="146">
        <v>2016</v>
      </c>
      <c r="T86" s="144"/>
      <c r="U86" s="145">
        <v>2015</v>
      </c>
      <c r="V86" s="146">
        <v>2016</v>
      </c>
    </row>
    <row r="87" spans="1:22" ht="15.75" thickBot="1">
      <c r="A87" s="133" t="s">
        <v>19</v>
      </c>
      <c r="B87" s="74">
        <v>6751.7</v>
      </c>
      <c r="C87" s="75">
        <v>472.4</v>
      </c>
      <c r="D87" s="75">
        <v>100</v>
      </c>
      <c r="E87" s="75">
        <v>32.299999999999997</v>
      </c>
      <c r="F87" s="75">
        <v>17.5</v>
      </c>
      <c r="H87" s="73" t="s">
        <v>19</v>
      </c>
      <c r="I87" s="147">
        <v>6680.5</v>
      </c>
      <c r="J87" s="74">
        <v>7339</v>
      </c>
      <c r="K87" s="144"/>
      <c r="L87" s="75">
        <v>473.5</v>
      </c>
      <c r="M87" s="75">
        <v>509</v>
      </c>
      <c r="N87" s="144"/>
      <c r="O87" s="75">
        <v>100</v>
      </c>
      <c r="P87" s="75">
        <v>100</v>
      </c>
      <c r="Q87" s="144"/>
      <c r="R87" s="75">
        <v>32.4</v>
      </c>
      <c r="S87" s="75">
        <v>31.4</v>
      </c>
      <c r="T87" s="144"/>
      <c r="U87" s="75">
        <v>17.600000000000001</v>
      </c>
      <c r="V87" s="75">
        <v>17.7</v>
      </c>
    </row>
    <row r="88" spans="1:22">
      <c r="A88" s="152"/>
      <c r="B88" s="153"/>
      <c r="C88" s="153"/>
      <c r="D88" s="153"/>
      <c r="E88" s="153"/>
      <c r="F88" s="153"/>
      <c r="H88" s="122" t="s">
        <v>98</v>
      </c>
      <c r="I88" s="151">
        <v>2561.3000000000002</v>
      </c>
      <c r="J88" s="79">
        <v>2830.1</v>
      </c>
      <c r="K88" s="148"/>
      <c r="L88" s="80">
        <v>274.5</v>
      </c>
      <c r="M88" s="80">
        <v>300.3</v>
      </c>
      <c r="N88" s="148"/>
      <c r="O88" s="80">
        <v>38.299999999999997</v>
      </c>
      <c r="P88" s="80">
        <v>38.6</v>
      </c>
      <c r="Q88" s="148"/>
      <c r="R88" s="80">
        <v>18</v>
      </c>
      <c r="S88" s="80">
        <v>17.899999999999999</v>
      </c>
      <c r="T88" s="148"/>
      <c r="U88" s="80">
        <v>9.8000000000000007</v>
      </c>
      <c r="V88" s="80">
        <v>10.1</v>
      </c>
    </row>
    <row r="89" spans="1:22">
      <c r="A89" s="128" t="s">
        <v>98</v>
      </c>
      <c r="B89" s="79">
        <v>2610</v>
      </c>
      <c r="C89" s="80">
        <v>274.89999999999998</v>
      </c>
      <c r="D89" s="80">
        <v>38.700000000000003</v>
      </c>
      <c r="E89" s="80">
        <v>18.2</v>
      </c>
      <c r="F89" s="80">
        <v>9.9</v>
      </c>
      <c r="H89" s="123" t="s">
        <v>17</v>
      </c>
      <c r="I89" s="80">
        <v>560.5</v>
      </c>
      <c r="J89" s="80">
        <v>570.29999999999995</v>
      </c>
      <c r="K89" s="148"/>
      <c r="L89" s="80">
        <v>285.39999999999998</v>
      </c>
      <c r="M89" s="80">
        <v>297.8</v>
      </c>
      <c r="N89" s="148"/>
      <c r="O89" s="80">
        <v>8.4</v>
      </c>
      <c r="P89" s="80">
        <v>7.8</v>
      </c>
      <c r="Q89" s="148"/>
      <c r="R89" s="80">
        <v>17.399999999999999</v>
      </c>
      <c r="S89" s="80">
        <v>16.399999999999999</v>
      </c>
      <c r="T89" s="148"/>
      <c r="U89" s="80">
        <v>10.4</v>
      </c>
      <c r="V89" s="80">
        <v>10.1</v>
      </c>
    </row>
    <row r="90" spans="1:22">
      <c r="A90" s="140" t="s">
        <v>17</v>
      </c>
      <c r="B90" s="80">
        <v>576.1</v>
      </c>
      <c r="C90" s="80">
        <v>284.10000000000002</v>
      </c>
      <c r="D90" s="80">
        <v>8.5</v>
      </c>
      <c r="E90" s="80">
        <v>17.8</v>
      </c>
      <c r="F90" s="80">
        <v>10.6</v>
      </c>
      <c r="H90" s="123" t="s">
        <v>16</v>
      </c>
      <c r="I90" s="80">
        <v>97.8</v>
      </c>
      <c r="J90" s="80">
        <v>97.5</v>
      </c>
      <c r="K90" s="149"/>
      <c r="L90" s="80">
        <v>218.3</v>
      </c>
      <c r="M90" s="80">
        <v>248.4</v>
      </c>
      <c r="N90" s="149"/>
      <c r="O90" s="80">
        <v>1.5</v>
      </c>
      <c r="P90" s="80">
        <v>1.3</v>
      </c>
      <c r="Q90" s="149"/>
      <c r="R90" s="80">
        <v>22</v>
      </c>
      <c r="S90" s="80">
        <v>17.5</v>
      </c>
      <c r="T90" s="149"/>
      <c r="U90" s="80">
        <v>11</v>
      </c>
      <c r="V90" s="80">
        <v>8.8000000000000007</v>
      </c>
    </row>
    <row r="91" spans="1:22">
      <c r="A91" s="140" t="s">
        <v>16</v>
      </c>
      <c r="B91" s="80">
        <v>103.8</v>
      </c>
      <c r="C91" s="80">
        <v>216.2</v>
      </c>
      <c r="D91" s="80">
        <v>1.5</v>
      </c>
      <c r="E91" s="80">
        <v>22.4</v>
      </c>
      <c r="F91" s="80">
        <v>11.8</v>
      </c>
      <c r="H91" s="122" t="s">
        <v>301</v>
      </c>
      <c r="I91" s="80">
        <v>101.6</v>
      </c>
      <c r="J91" s="80">
        <v>105.5</v>
      </c>
      <c r="K91" s="149"/>
      <c r="L91" s="80">
        <v>331.6</v>
      </c>
      <c r="M91" s="80">
        <v>312.2</v>
      </c>
      <c r="N91" s="149"/>
      <c r="O91" s="80">
        <v>1.5</v>
      </c>
      <c r="P91" s="80">
        <v>1.4</v>
      </c>
      <c r="Q91" s="149"/>
      <c r="R91" s="80">
        <v>21.5</v>
      </c>
      <c r="S91" s="80">
        <v>22.3</v>
      </c>
      <c r="T91" s="149"/>
      <c r="U91" s="80">
        <v>12.5</v>
      </c>
      <c r="V91" s="80">
        <v>14.2</v>
      </c>
    </row>
    <row r="92" spans="1:22" ht="22.5">
      <c r="A92" s="128" t="s">
        <v>15</v>
      </c>
      <c r="B92" s="80">
        <v>102.1</v>
      </c>
      <c r="C92" s="80">
        <v>334.5</v>
      </c>
      <c r="D92" s="80">
        <v>1.5</v>
      </c>
      <c r="E92" s="80">
        <v>21.1</v>
      </c>
      <c r="F92" s="80">
        <v>12.6</v>
      </c>
      <c r="H92" s="123" t="s">
        <v>309</v>
      </c>
      <c r="I92" s="80">
        <v>53.1</v>
      </c>
      <c r="J92" s="80">
        <v>75.7</v>
      </c>
      <c r="K92" s="149"/>
      <c r="L92" s="80">
        <v>468.4</v>
      </c>
      <c r="M92" s="80">
        <v>543.1</v>
      </c>
      <c r="N92" s="149"/>
      <c r="O92" s="80">
        <v>0.8</v>
      </c>
      <c r="P92" s="80">
        <v>1</v>
      </c>
      <c r="Q92" s="149"/>
      <c r="R92" s="80">
        <v>7.7</v>
      </c>
      <c r="S92" s="80">
        <v>9.9</v>
      </c>
      <c r="T92" s="149"/>
      <c r="U92" s="80">
        <v>5.2</v>
      </c>
      <c r="V92" s="80">
        <v>6.7</v>
      </c>
    </row>
    <row r="93" spans="1:22">
      <c r="A93" s="140" t="s">
        <v>14</v>
      </c>
      <c r="B93" s="80">
        <v>50.7</v>
      </c>
      <c r="C93" s="80">
        <v>451.9</v>
      </c>
      <c r="D93" s="80">
        <v>0.8</v>
      </c>
      <c r="E93" s="80">
        <v>7.3</v>
      </c>
      <c r="F93" s="80">
        <v>5</v>
      </c>
      <c r="H93" s="123" t="s">
        <v>13</v>
      </c>
      <c r="I93" s="80">
        <v>51.1</v>
      </c>
      <c r="J93" s="80">
        <v>89.6</v>
      </c>
      <c r="K93" s="149"/>
      <c r="L93" s="80">
        <v>480.1</v>
      </c>
      <c r="M93" s="80">
        <v>567.6</v>
      </c>
      <c r="N93" s="149"/>
      <c r="O93" s="80">
        <v>0.8</v>
      </c>
      <c r="P93" s="80">
        <v>1.2</v>
      </c>
      <c r="Q93" s="149"/>
      <c r="R93" s="80">
        <v>5.4</v>
      </c>
      <c r="S93" s="80">
        <v>8.3000000000000007</v>
      </c>
      <c r="T93" s="149"/>
      <c r="U93" s="80">
        <v>3.6</v>
      </c>
      <c r="V93" s="80">
        <v>5.6</v>
      </c>
    </row>
    <row r="94" spans="1:22">
      <c r="A94" s="140" t="s">
        <v>13</v>
      </c>
      <c r="B94" s="80">
        <v>53.5</v>
      </c>
      <c r="C94" s="80">
        <v>495</v>
      </c>
      <c r="D94" s="80">
        <v>0.8</v>
      </c>
      <c r="E94" s="80">
        <v>5.5</v>
      </c>
      <c r="F94" s="80">
        <v>3.8</v>
      </c>
      <c r="H94" s="123" t="s">
        <v>12</v>
      </c>
      <c r="I94" s="80">
        <v>60.3</v>
      </c>
      <c r="J94" s="80">
        <v>91.1</v>
      </c>
      <c r="K94" s="148"/>
      <c r="L94" s="80">
        <v>274.8</v>
      </c>
      <c r="M94" s="80">
        <v>354.6</v>
      </c>
      <c r="N94" s="148"/>
      <c r="O94" s="80">
        <v>0.9</v>
      </c>
      <c r="P94" s="80">
        <v>1.2</v>
      </c>
      <c r="Q94" s="148"/>
      <c r="R94" s="80">
        <v>16.100000000000001</v>
      </c>
      <c r="S94" s="80">
        <v>18.399999999999999</v>
      </c>
      <c r="T94" s="148"/>
      <c r="U94" s="80">
        <v>10.6</v>
      </c>
      <c r="V94" s="80">
        <v>12.9</v>
      </c>
    </row>
    <row r="95" spans="1:22" ht="22.5">
      <c r="A95" s="140" t="s">
        <v>12</v>
      </c>
      <c r="B95" s="80">
        <v>61.4</v>
      </c>
      <c r="C95" s="80">
        <v>271.89999999999998</v>
      </c>
      <c r="D95" s="80">
        <v>0.9</v>
      </c>
      <c r="E95" s="80">
        <v>16.5</v>
      </c>
      <c r="F95" s="80">
        <v>10.8</v>
      </c>
      <c r="H95" s="123" t="s">
        <v>11</v>
      </c>
      <c r="I95" s="80">
        <v>276.39999999999998</v>
      </c>
      <c r="J95" s="80">
        <v>284.7</v>
      </c>
      <c r="K95" s="148"/>
      <c r="L95" s="80">
        <v>227.5</v>
      </c>
      <c r="M95" s="80">
        <v>243</v>
      </c>
      <c r="N95" s="148"/>
      <c r="O95" s="80">
        <v>4.0999999999999996</v>
      </c>
      <c r="P95" s="80">
        <v>3.9</v>
      </c>
      <c r="Q95" s="148"/>
      <c r="R95" s="80">
        <v>34.299999999999997</v>
      </c>
      <c r="S95" s="80">
        <v>29.8</v>
      </c>
      <c r="T95" s="148"/>
      <c r="U95" s="80">
        <v>14.2</v>
      </c>
      <c r="V95" s="80">
        <v>13.3</v>
      </c>
    </row>
    <row r="96" spans="1:22" ht="22.5">
      <c r="A96" s="140" t="s">
        <v>11</v>
      </c>
      <c r="B96" s="80">
        <v>276.60000000000002</v>
      </c>
      <c r="C96" s="80">
        <v>231.4</v>
      </c>
      <c r="D96" s="80">
        <v>4.0999999999999996</v>
      </c>
      <c r="E96" s="80">
        <v>33.799999999999997</v>
      </c>
      <c r="F96" s="80">
        <v>14</v>
      </c>
      <c r="H96" s="123" t="s">
        <v>10</v>
      </c>
      <c r="I96" s="80">
        <v>109.5</v>
      </c>
      <c r="J96" s="80">
        <v>139.1</v>
      </c>
      <c r="K96" s="149"/>
      <c r="L96" s="80">
        <v>212.8</v>
      </c>
      <c r="M96" s="80">
        <v>250.7</v>
      </c>
      <c r="N96" s="149"/>
      <c r="O96" s="80">
        <v>1.6</v>
      </c>
      <c r="P96" s="80">
        <v>1.9</v>
      </c>
      <c r="Q96" s="149"/>
      <c r="R96" s="80">
        <v>24.5</v>
      </c>
      <c r="S96" s="80">
        <v>26.7</v>
      </c>
      <c r="T96" s="149"/>
      <c r="U96" s="80">
        <v>9.6999999999999993</v>
      </c>
      <c r="V96" s="80">
        <v>11.6</v>
      </c>
    </row>
    <row r="97" spans="1:22" ht="22.5">
      <c r="A97" s="140" t="s">
        <v>10</v>
      </c>
      <c r="B97" s="80">
        <v>124.4</v>
      </c>
      <c r="C97" s="80">
        <v>235.4</v>
      </c>
      <c r="D97" s="80">
        <v>1.8</v>
      </c>
      <c r="E97" s="80">
        <v>27.3</v>
      </c>
      <c r="F97" s="80">
        <v>10.7</v>
      </c>
      <c r="H97" s="123" t="s">
        <v>9</v>
      </c>
      <c r="I97" s="80">
        <v>283.8</v>
      </c>
      <c r="J97" s="80">
        <v>290.60000000000002</v>
      </c>
      <c r="K97" s="149"/>
      <c r="L97" s="80">
        <v>277.7</v>
      </c>
      <c r="M97" s="80">
        <v>313</v>
      </c>
      <c r="N97" s="149"/>
      <c r="O97" s="80">
        <v>4.2</v>
      </c>
      <c r="P97" s="80">
        <v>4</v>
      </c>
      <c r="Q97" s="149"/>
      <c r="R97" s="80">
        <v>14.8</v>
      </c>
      <c r="S97" s="80">
        <v>13.1</v>
      </c>
      <c r="T97" s="149"/>
      <c r="U97" s="80">
        <v>8.4</v>
      </c>
      <c r="V97" s="80">
        <v>7.8</v>
      </c>
    </row>
    <row r="98" spans="1:22" ht="22.5">
      <c r="A98" s="140" t="s">
        <v>9</v>
      </c>
      <c r="B98" s="80">
        <v>274.10000000000002</v>
      </c>
      <c r="C98" s="80">
        <v>268.60000000000002</v>
      </c>
      <c r="D98" s="80">
        <v>4.0999999999999996</v>
      </c>
      <c r="E98" s="80">
        <v>14.1</v>
      </c>
      <c r="F98" s="80">
        <v>8</v>
      </c>
      <c r="H98" s="123" t="s">
        <v>8</v>
      </c>
      <c r="I98" s="80">
        <v>113.9</v>
      </c>
      <c r="J98" s="80">
        <v>162.19999999999999</v>
      </c>
      <c r="K98" s="149"/>
      <c r="L98" s="80">
        <v>238.5</v>
      </c>
      <c r="M98" s="80">
        <v>271.2</v>
      </c>
      <c r="N98" s="149"/>
      <c r="O98" s="80">
        <v>1.7</v>
      </c>
      <c r="P98" s="80">
        <v>2.2000000000000002</v>
      </c>
      <c r="Q98" s="149"/>
      <c r="R98" s="80">
        <v>5.2</v>
      </c>
      <c r="S98" s="80">
        <v>6.9</v>
      </c>
      <c r="T98" s="149"/>
      <c r="U98" s="80">
        <v>3.7</v>
      </c>
      <c r="V98" s="80">
        <v>4.9000000000000004</v>
      </c>
    </row>
    <row r="99" spans="1:22" ht="22.5">
      <c r="A99" s="140" t="s">
        <v>8</v>
      </c>
      <c r="B99" s="80">
        <v>124.2</v>
      </c>
      <c r="C99" s="80">
        <v>243.2</v>
      </c>
      <c r="D99" s="80">
        <v>1.8</v>
      </c>
      <c r="E99" s="80">
        <v>5.6</v>
      </c>
      <c r="F99" s="80">
        <v>3.9</v>
      </c>
      <c r="H99" s="123" t="s">
        <v>7</v>
      </c>
      <c r="I99" s="80">
        <v>72.7</v>
      </c>
      <c r="J99" s="80">
        <v>79.900000000000006</v>
      </c>
      <c r="K99" s="149"/>
      <c r="L99" s="80">
        <v>263</v>
      </c>
      <c r="M99" s="80">
        <v>255.8</v>
      </c>
      <c r="N99" s="149"/>
      <c r="O99" s="80">
        <v>1.1000000000000001</v>
      </c>
      <c r="P99" s="80">
        <v>1.1000000000000001</v>
      </c>
      <c r="Q99" s="149"/>
      <c r="R99" s="80">
        <v>28</v>
      </c>
      <c r="S99" s="80">
        <v>34.6</v>
      </c>
      <c r="T99" s="149"/>
      <c r="U99" s="80">
        <v>10.9</v>
      </c>
      <c r="V99" s="80">
        <v>12.6</v>
      </c>
    </row>
    <row r="100" spans="1:22">
      <c r="A100" s="140" t="s">
        <v>7</v>
      </c>
      <c r="B100" s="80">
        <v>72.599999999999994</v>
      </c>
      <c r="C100" s="80">
        <v>255</v>
      </c>
      <c r="D100" s="80">
        <v>1.1000000000000001</v>
      </c>
      <c r="E100" s="80">
        <v>27.8</v>
      </c>
      <c r="F100" s="80">
        <v>10.8</v>
      </c>
      <c r="H100" s="123" t="s">
        <v>6</v>
      </c>
      <c r="I100" s="80">
        <v>183</v>
      </c>
      <c r="J100" s="80">
        <v>172.2</v>
      </c>
      <c r="K100" s="148"/>
      <c r="L100" s="80">
        <v>342.3</v>
      </c>
      <c r="M100" s="80">
        <v>343.3</v>
      </c>
      <c r="N100" s="148"/>
      <c r="O100" s="80">
        <v>2.7</v>
      </c>
      <c r="P100" s="80">
        <v>2.2999999999999998</v>
      </c>
      <c r="Q100" s="148"/>
      <c r="R100" s="80">
        <v>24</v>
      </c>
      <c r="S100" s="80">
        <v>22.4</v>
      </c>
      <c r="T100" s="148"/>
      <c r="U100" s="80">
        <v>11.7</v>
      </c>
      <c r="V100" s="80">
        <v>10.5</v>
      </c>
    </row>
    <row r="101" spans="1:22" ht="33.75">
      <c r="A101" s="140" t="s">
        <v>6</v>
      </c>
      <c r="B101" s="80">
        <v>180.2</v>
      </c>
      <c r="C101" s="80">
        <v>350.6</v>
      </c>
      <c r="D101" s="80">
        <v>2.7</v>
      </c>
      <c r="E101" s="80">
        <v>23.7</v>
      </c>
      <c r="F101" s="80">
        <v>11.3</v>
      </c>
      <c r="H101" s="122" t="s">
        <v>5</v>
      </c>
      <c r="I101" s="80">
        <v>397.9</v>
      </c>
      <c r="J101" s="80">
        <v>385.4</v>
      </c>
      <c r="K101" s="148"/>
      <c r="L101" s="80">
        <v>282.60000000000002</v>
      </c>
      <c r="M101" s="80">
        <v>306.10000000000002</v>
      </c>
      <c r="N101" s="148"/>
      <c r="O101" s="80">
        <v>6</v>
      </c>
      <c r="P101" s="80">
        <v>5.3</v>
      </c>
      <c r="Q101" s="148"/>
      <c r="R101" s="80">
        <v>51.3</v>
      </c>
      <c r="S101" s="80">
        <v>45.7</v>
      </c>
      <c r="T101" s="148"/>
      <c r="U101" s="80">
        <v>17.2</v>
      </c>
      <c r="V101" s="80">
        <v>14.8</v>
      </c>
    </row>
    <row r="102" spans="1:22" ht="22.5">
      <c r="A102" s="128" t="s">
        <v>5</v>
      </c>
      <c r="B102" s="80">
        <v>404</v>
      </c>
      <c r="C102" s="80">
        <v>283.8</v>
      </c>
      <c r="D102" s="80">
        <v>6</v>
      </c>
      <c r="E102" s="80">
        <v>51</v>
      </c>
      <c r="F102" s="80">
        <v>17.100000000000001</v>
      </c>
      <c r="H102" s="123" t="s">
        <v>4</v>
      </c>
      <c r="I102" s="80" t="s">
        <v>63</v>
      </c>
      <c r="J102" s="80" t="s">
        <v>63</v>
      </c>
      <c r="K102" s="149"/>
      <c r="L102" s="80" t="s">
        <v>63</v>
      </c>
      <c r="M102" s="80" t="s">
        <v>63</v>
      </c>
      <c r="N102" s="149"/>
      <c r="O102" s="80" t="s">
        <v>63</v>
      </c>
      <c r="P102" s="80" t="s">
        <v>63</v>
      </c>
      <c r="Q102" s="149"/>
      <c r="R102" s="80" t="s">
        <v>63</v>
      </c>
      <c r="S102" s="80" t="s">
        <v>63</v>
      </c>
      <c r="T102" s="149"/>
      <c r="U102" s="80" t="s">
        <v>63</v>
      </c>
      <c r="V102" s="80" t="s">
        <v>63</v>
      </c>
    </row>
    <row r="103" spans="1:22" ht="22.5">
      <c r="A103" s="140" t="s">
        <v>4</v>
      </c>
      <c r="B103" s="80">
        <v>10.6</v>
      </c>
      <c r="C103" s="80">
        <v>187.7</v>
      </c>
      <c r="D103" s="80">
        <v>0.2</v>
      </c>
      <c r="E103" s="80">
        <v>3.5</v>
      </c>
      <c r="F103" s="80">
        <v>2</v>
      </c>
      <c r="H103" s="123" t="s">
        <v>64</v>
      </c>
      <c r="I103" s="80">
        <v>47.8</v>
      </c>
      <c r="J103" s="80">
        <v>37.4</v>
      </c>
      <c r="K103" s="149"/>
      <c r="L103" s="80">
        <v>238.8</v>
      </c>
      <c r="M103" s="80">
        <v>274.3</v>
      </c>
      <c r="N103" s="149"/>
      <c r="O103" s="80">
        <v>0.7</v>
      </c>
      <c r="P103" s="80">
        <v>0.5</v>
      </c>
      <c r="Q103" s="149"/>
      <c r="R103" s="80">
        <v>33.4</v>
      </c>
      <c r="S103" s="80">
        <v>24.3</v>
      </c>
      <c r="T103" s="149"/>
      <c r="U103" s="80">
        <v>14.3</v>
      </c>
      <c r="V103" s="80">
        <v>10.3</v>
      </c>
    </row>
    <row r="104" spans="1:22" ht="22.5">
      <c r="A104" s="128" t="s">
        <v>103</v>
      </c>
      <c r="B104" s="80">
        <v>48.4</v>
      </c>
      <c r="C104" s="80">
        <v>232.9</v>
      </c>
      <c r="D104" s="80">
        <v>0.7</v>
      </c>
      <c r="E104" s="80">
        <v>34.299999999999997</v>
      </c>
      <c r="F104" s="80">
        <v>14.6</v>
      </c>
      <c r="H104" s="123" t="s">
        <v>2</v>
      </c>
      <c r="I104" s="80">
        <v>113</v>
      </c>
      <c r="J104" s="80">
        <v>193.8</v>
      </c>
      <c r="K104" s="149"/>
      <c r="L104" s="80">
        <v>302.39999999999998</v>
      </c>
      <c r="M104" s="80">
        <v>362</v>
      </c>
      <c r="N104" s="149"/>
      <c r="O104" s="80">
        <v>1.7</v>
      </c>
      <c r="P104" s="80">
        <v>2.6</v>
      </c>
      <c r="Q104" s="149"/>
      <c r="R104" s="80">
        <v>34</v>
      </c>
      <c r="S104" s="80">
        <v>46.5</v>
      </c>
      <c r="T104" s="149"/>
      <c r="U104" s="80">
        <v>15</v>
      </c>
      <c r="V104" s="80">
        <v>21.5</v>
      </c>
    </row>
    <row r="105" spans="1:22">
      <c r="A105" s="140" t="s">
        <v>2</v>
      </c>
      <c r="B105" s="80">
        <v>117.2</v>
      </c>
      <c r="C105" s="80">
        <v>305.2</v>
      </c>
      <c r="D105" s="80">
        <v>1.7</v>
      </c>
      <c r="E105" s="80">
        <v>34.6</v>
      </c>
      <c r="F105" s="80">
        <v>15.3</v>
      </c>
      <c r="H105" s="123" t="s">
        <v>1</v>
      </c>
      <c r="I105" s="80">
        <v>25.8</v>
      </c>
      <c r="J105" s="80">
        <v>26.5</v>
      </c>
      <c r="K105" s="149"/>
      <c r="L105" s="80">
        <v>284.3</v>
      </c>
      <c r="M105" s="80">
        <v>213.7</v>
      </c>
      <c r="N105" s="149"/>
      <c r="O105" s="80">
        <v>0.4</v>
      </c>
      <c r="P105" s="80">
        <v>0.4</v>
      </c>
      <c r="Q105" s="149"/>
      <c r="R105" s="80">
        <v>26.3</v>
      </c>
      <c r="S105" s="80">
        <v>27.7</v>
      </c>
      <c r="T105" s="149"/>
      <c r="U105" s="80">
        <v>13.9</v>
      </c>
      <c r="V105" s="80">
        <v>15</v>
      </c>
    </row>
    <row r="106" spans="1:22">
      <c r="A106" s="140" t="s">
        <v>1</v>
      </c>
      <c r="B106" s="80">
        <v>27</v>
      </c>
      <c r="C106" s="80">
        <v>271</v>
      </c>
      <c r="D106" s="80">
        <v>0.4</v>
      </c>
      <c r="E106" s="80">
        <v>26.7</v>
      </c>
      <c r="F106" s="80">
        <v>14.8</v>
      </c>
      <c r="H106" s="123" t="s">
        <v>67</v>
      </c>
      <c r="I106" s="80" t="s">
        <v>63</v>
      </c>
      <c r="J106" s="80" t="s">
        <v>63</v>
      </c>
      <c r="K106" s="149"/>
      <c r="L106" s="80" t="s">
        <v>63</v>
      </c>
      <c r="M106" s="80" t="s">
        <v>63</v>
      </c>
      <c r="N106" s="149"/>
      <c r="O106" s="80" t="s">
        <v>63</v>
      </c>
      <c r="P106" s="80" t="s">
        <v>63</v>
      </c>
      <c r="Q106" s="149"/>
      <c r="R106" s="80" t="s">
        <v>63</v>
      </c>
      <c r="S106" s="80" t="s">
        <v>63</v>
      </c>
      <c r="T106" s="149"/>
      <c r="U106" s="80" t="s">
        <v>63</v>
      </c>
      <c r="V106" s="80" t="s">
        <v>63</v>
      </c>
    </row>
    <row r="107" spans="1:22">
      <c r="A107" s="140" t="s">
        <v>67</v>
      </c>
      <c r="B107" s="80" t="s">
        <v>63</v>
      </c>
      <c r="C107" s="80" t="s">
        <v>63</v>
      </c>
      <c r="D107" s="80" t="s">
        <v>63</v>
      </c>
      <c r="E107" s="80" t="s">
        <v>63</v>
      </c>
      <c r="F107" s="80" t="s">
        <v>63</v>
      </c>
      <c r="H107" s="123" t="s">
        <v>66</v>
      </c>
      <c r="I107" s="80" t="s">
        <v>63</v>
      </c>
      <c r="J107" s="80" t="s">
        <v>63</v>
      </c>
      <c r="K107" s="148"/>
      <c r="L107" s="80" t="s">
        <v>63</v>
      </c>
      <c r="M107" s="80" t="s">
        <v>63</v>
      </c>
      <c r="N107" s="148"/>
      <c r="O107" s="80" t="s">
        <v>63</v>
      </c>
      <c r="P107" s="80" t="s">
        <v>63</v>
      </c>
      <c r="Q107" s="148"/>
      <c r="R107" s="80" t="s">
        <v>63</v>
      </c>
      <c r="S107" s="80" t="s">
        <v>63</v>
      </c>
      <c r="T107" s="148"/>
      <c r="U107" s="80" t="s">
        <v>63</v>
      </c>
      <c r="V107" s="80" t="s">
        <v>63</v>
      </c>
    </row>
    <row r="108" spans="1:22">
      <c r="A108" s="140" t="s">
        <v>66</v>
      </c>
      <c r="B108" s="80" t="s">
        <v>63</v>
      </c>
      <c r="C108" s="80" t="s">
        <v>63</v>
      </c>
      <c r="D108" s="80" t="s">
        <v>63</v>
      </c>
      <c r="E108" s="80" t="s">
        <v>63</v>
      </c>
      <c r="F108" s="80" t="s">
        <v>63</v>
      </c>
      <c r="H108" s="122" t="s">
        <v>99</v>
      </c>
      <c r="I108" s="151">
        <v>4119.2</v>
      </c>
      <c r="J108" s="79">
        <v>4508.8999999999996</v>
      </c>
      <c r="K108" s="148"/>
      <c r="L108" s="80">
        <v>862.2</v>
      </c>
      <c r="M108" s="80">
        <v>902.9</v>
      </c>
      <c r="N108" s="148"/>
      <c r="O108" s="80">
        <v>61.7</v>
      </c>
      <c r="P108" s="80">
        <v>61.4</v>
      </c>
      <c r="Q108" s="148"/>
      <c r="R108" s="80">
        <v>63.9</v>
      </c>
      <c r="S108" s="80">
        <v>59.4</v>
      </c>
      <c r="T108" s="148"/>
      <c r="U108" s="80">
        <v>34.5</v>
      </c>
      <c r="V108" s="80">
        <v>34.1</v>
      </c>
    </row>
    <row r="109" spans="1:22" ht="22.5">
      <c r="A109" s="128" t="s">
        <v>99</v>
      </c>
      <c r="B109" s="79">
        <v>4141.6000000000004</v>
      </c>
      <c r="C109" s="80">
        <v>863.1</v>
      </c>
      <c r="D109" s="80">
        <v>61.3</v>
      </c>
      <c r="E109" s="80">
        <v>63.3</v>
      </c>
      <c r="F109" s="80">
        <v>34</v>
      </c>
      <c r="H109" s="124" t="s">
        <v>873</v>
      </c>
      <c r="I109" s="151">
        <v>2914.4</v>
      </c>
      <c r="J109" s="79">
        <v>3149.3</v>
      </c>
      <c r="K109" s="148"/>
      <c r="L109" s="80">
        <v>708.1</v>
      </c>
      <c r="M109" s="80">
        <v>734.7</v>
      </c>
      <c r="N109" s="148"/>
      <c r="O109" s="80">
        <v>43.6</v>
      </c>
      <c r="P109" s="80">
        <v>42.9</v>
      </c>
      <c r="Q109" s="148"/>
      <c r="R109" s="80">
        <v>67.7</v>
      </c>
      <c r="S109" s="80">
        <v>62.7</v>
      </c>
      <c r="T109" s="148"/>
      <c r="U109" s="80">
        <v>39.799999999999997</v>
      </c>
      <c r="V109" s="80">
        <v>40.200000000000003</v>
      </c>
    </row>
    <row r="110" spans="1:22">
      <c r="H110" s="124" t="s">
        <v>874</v>
      </c>
      <c r="I110" s="151">
        <v>1204.8</v>
      </c>
      <c r="J110" s="79">
        <v>1359.6</v>
      </c>
      <c r="K110" s="149"/>
      <c r="L110" s="79">
        <v>1821</v>
      </c>
      <c r="M110" s="79">
        <v>1922.3</v>
      </c>
      <c r="N110" s="149"/>
      <c r="O110" s="80">
        <v>18</v>
      </c>
      <c r="P110" s="80">
        <v>18.5</v>
      </c>
      <c r="Q110" s="149"/>
      <c r="R110" s="80">
        <v>56.2</v>
      </c>
      <c r="S110" s="80">
        <v>53</v>
      </c>
      <c r="T110" s="149"/>
      <c r="U110" s="80">
        <v>26.2</v>
      </c>
      <c r="V110" s="80">
        <v>25.2</v>
      </c>
    </row>
  </sheetData>
  <sortState ref="A57:F76">
    <sortCondition descending="1" ref="C57:C76"/>
  </sortState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CQQ376"/>
  <sheetViews>
    <sheetView workbookViewId="0">
      <selection activeCell="L16" sqref="L16"/>
    </sheetView>
  </sheetViews>
  <sheetFormatPr baseColWidth="10" defaultRowHeight="15"/>
  <cols>
    <col min="1" max="2" width="11.42578125" style="29"/>
    <col min="3" max="3" width="12.42578125" style="29" customWidth="1"/>
    <col min="4" max="16384" width="11.42578125" style="29"/>
  </cols>
  <sheetData>
    <row r="2" spans="1:15">
      <c r="A2" s="160" t="s">
        <v>314</v>
      </c>
      <c r="B2" s="161"/>
    </row>
    <row r="3" spans="1:15">
      <c r="A3" s="162" t="s">
        <v>110</v>
      </c>
      <c r="B3" s="163"/>
    </row>
    <row r="4" spans="1:15">
      <c r="A4" s="160"/>
      <c r="B4" s="160" t="s">
        <v>111</v>
      </c>
      <c r="E4" s="160" t="s">
        <v>112</v>
      </c>
      <c r="H4" s="160" t="s">
        <v>113</v>
      </c>
    </row>
    <row r="5" spans="1:15" ht="15.75" thickBot="1">
      <c r="B5" s="164">
        <v>2007</v>
      </c>
      <c r="C5" s="164">
        <v>2011</v>
      </c>
      <c r="D5" s="164">
        <v>2015</v>
      </c>
      <c r="E5" s="164">
        <v>2007</v>
      </c>
      <c r="F5" s="164">
        <v>2011</v>
      </c>
      <c r="G5" s="164">
        <v>2015</v>
      </c>
      <c r="H5" s="164">
        <v>2007</v>
      </c>
      <c r="I5" s="164">
        <v>2011</v>
      </c>
      <c r="J5" s="164">
        <v>2015</v>
      </c>
    </row>
    <row r="6" spans="1:15">
      <c r="A6" s="165"/>
      <c r="B6" s="166"/>
      <c r="C6" s="166"/>
      <c r="D6" s="166"/>
      <c r="E6" s="166"/>
      <c r="F6" s="166"/>
      <c r="G6" s="166"/>
      <c r="H6" s="166"/>
      <c r="I6" s="166"/>
      <c r="J6" s="166"/>
    </row>
    <row r="7" spans="1:15" ht="15.75" thickBot="1">
      <c r="A7" s="167" t="s">
        <v>98</v>
      </c>
      <c r="B7" s="168">
        <v>31.2</v>
      </c>
      <c r="C7" s="164">
        <v>30.6</v>
      </c>
      <c r="D7" s="164">
        <v>33.200000000000003</v>
      </c>
      <c r="E7" s="164">
        <v>24.7</v>
      </c>
      <c r="F7" s="164">
        <v>25.7</v>
      </c>
      <c r="G7" s="164">
        <v>23.8</v>
      </c>
      <c r="H7" s="164">
        <v>13.7</v>
      </c>
      <c r="I7" s="164">
        <v>13.6</v>
      </c>
      <c r="J7" s="164">
        <v>12.7</v>
      </c>
    </row>
    <row r="8" spans="1:15">
      <c r="A8" s="165"/>
      <c r="B8" s="169"/>
      <c r="C8" s="169"/>
      <c r="D8" s="169"/>
      <c r="E8" s="169"/>
      <c r="F8" s="169"/>
      <c r="G8" s="169"/>
      <c r="H8" s="169"/>
      <c r="I8" s="169"/>
      <c r="J8" s="169"/>
    </row>
    <row r="9" spans="1:15">
      <c r="A9" s="170" t="s">
        <v>114</v>
      </c>
      <c r="B9" s="171">
        <v>26.2</v>
      </c>
      <c r="C9" s="172">
        <v>25</v>
      </c>
      <c r="D9" s="172">
        <v>28.2</v>
      </c>
      <c r="E9" s="172">
        <v>25.8</v>
      </c>
      <c r="F9" s="172">
        <v>26.1</v>
      </c>
      <c r="G9" s="172">
        <v>20.6</v>
      </c>
      <c r="H9" s="172">
        <v>12.4</v>
      </c>
      <c r="I9" s="172">
        <v>13.3</v>
      </c>
      <c r="J9" s="172">
        <v>10.9</v>
      </c>
    </row>
    <row r="10" spans="1:15" s="97" customFormat="1">
      <c r="A10" s="111" t="s">
        <v>115</v>
      </c>
      <c r="B10" s="173">
        <v>33.5</v>
      </c>
      <c r="C10" s="174">
        <v>35</v>
      </c>
      <c r="D10" s="174">
        <v>38.1</v>
      </c>
      <c r="E10" s="174">
        <v>34.6</v>
      </c>
      <c r="F10" s="174">
        <v>27.8</v>
      </c>
      <c r="G10" s="174">
        <v>32.700000000000003</v>
      </c>
      <c r="H10" s="174">
        <v>13.3</v>
      </c>
      <c r="I10" s="174">
        <v>12.2</v>
      </c>
      <c r="J10" s="174">
        <v>16.8</v>
      </c>
      <c r="L10" s="29"/>
      <c r="M10" s="29"/>
      <c r="N10" s="29"/>
      <c r="O10" s="29"/>
    </row>
    <row r="11" spans="1:15" s="97" customFormat="1">
      <c r="A11" s="111" t="s">
        <v>116</v>
      </c>
      <c r="B11" s="173">
        <v>31.4</v>
      </c>
      <c r="C11" s="174">
        <v>26.6</v>
      </c>
      <c r="D11" s="174">
        <v>33</v>
      </c>
      <c r="E11" s="174">
        <v>26.5</v>
      </c>
      <c r="F11" s="174">
        <v>29</v>
      </c>
      <c r="G11" s="174">
        <v>29.3</v>
      </c>
      <c r="H11" s="174">
        <v>13.2</v>
      </c>
      <c r="I11" s="174">
        <v>14.9</v>
      </c>
      <c r="J11" s="174">
        <v>17.2</v>
      </c>
      <c r="L11" s="29"/>
      <c r="M11" s="29"/>
      <c r="N11" s="29"/>
      <c r="O11" s="29"/>
    </row>
    <row r="12" spans="1:15" s="97" customFormat="1">
      <c r="A12" s="111" t="s">
        <v>117</v>
      </c>
      <c r="B12" s="173">
        <v>28.7</v>
      </c>
      <c r="C12" s="174">
        <v>30.5</v>
      </c>
      <c r="D12" s="174">
        <v>29.9</v>
      </c>
      <c r="E12" s="174">
        <v>31.1</v>
      </c>
      <c r="F12" s="174">
        <v>27.1</v>
      </c>
      <c r="G12" s="174">
        <v>28.4</v>
      </c>
      <c r="H12" s="174">
        <v>21.3</v>
      </c>
      <c r="I12" s="174">
        <v>17.5</v>
      </c>
      <c r="J12" s="174">
        <v>21.5</v>
      </c>
    </row>
    <row r="13" spans="1:15">
      <c r="A13" s="170" t="s">
        <v>118</v>
      </c>
      <c r="B13" s="171">
        <v>19.8</v>
      </c>
      <c r="C13" s="172">
        <v>30</v>
      </c>
      <c r="D13" s="172">
        <v>20.2</v>
      </c>
      <c r="E13" s="172">
        <v>18.100000000000001</v>
      </c>
      <c r="F13" s="172">
        <v>31.3</v>
      </c>
      <c r="G13" s="172">
        <v>11.7</v>
      </c>
      <c r="H13" s="172">
        <v>12</v>
      </c>
      <c r="I13" s="172">
        <v>21.9</v>
      </c>
      <c r="J13" s="172">
        <v>8.4</v>
      </c>
    </row>
    <row r="14" spans="1:15">
      <c r="A14" s="170" t="s">
        <v>119</v>
      </c>
      <c r="B14" s="171">
        <v>37.200000000000003</v>
      </c>
      <c r="C14" s="172">
        <v>30.1</v>
      </c>
      <c r="D14" s="172">
        <v>26</v>
      </c>
      <c r="E14" s="172">
        <v>41.4</v>
      </c>
      <c r="F14" s="172">
        <v>29.3</v>
      </c>
      <c r="G14" s="172">
        <v>10.8</v>
      </c>
      <c r="H14" s="172">
        <v>19.399999999999999</v>
      </c>
      <c r="I14" s="172">
        <v>15.7</v>
      </c>
      <c r="J14" s="172">
        <v>4.8</v>
      </c>
    </row>
    <row r="15" spans="1:15">
      <c r="A15" s="170" t="s">
        <v>120</v>
      </c>
      <c r="B15" s="171">
        <v>34.1</v>
      </c>
      <c r="C15" s="172">
        <v>33.6</v>
      </c>
      <c r="D15" s="172">
        <v>40.1</v>
      </c>
      <c r="E15" s="172">
        <v>28.3</v>
      </c>
      <c r="F15" s="172">
        <v>26.5</v>
      </c>
      <c r="G15" s="172">
        <v>36.200000000000003</v>
      </c>
      <c r="H15" s="172">
        <v>15.7</v>
      </c>
      <c r="I15" s="172">
        <v>12.6</v>
      </c>
      <c r="J15" s="172">
        <v>16.399999999999999</v>
      </c>
    </row>
    <row r="16" spans="1:15">
      <c r="A16" s="170" t="s">
        <v>121</v>
      </c>
      <c r="B16" s="171">
        <v>33.299999999999997</v>
      </c>
      <c r="C16" s="172">
        <v>22.5</v>
      </c>
      <c r="D16" s="172">
        <v>24.2</v>
      </c>
      <c r="E16" s="172">
        <v>25.4</v>
      </c>
      <c r="F16" s="172">
        <v>16.8</v>
      </c>
      <c r="G16" s="172">
        <v>19.3</v>
      </c>
      <c r="H16" s="172">
        <v>14.5</v>
      </c>
      <c r="I16" s="172">
        <v>7.7</v>
      </c>
      <c r="J16" s="172">
        <v>8.1</v>
      </c>
    </row>
    <row r="17" spans="1:20">
      <c r="A17" s="170" t="s">
        <v>122</v>
      </c>
      <c r="B17" s="171">
        <v>31</v>
      </c>
      <c r="C17" s="172">
        <v>32.299999999999997</v>
      </c>
      <c r="D17" s="172">
        <v>32.6</v>
      </c>
      <c r="E17" s="172">
        <v>19.399999999999999</v>
      </c>
      <c r="F17" s="172">
        <v>21.2</v>
      </c>
      <c r="G17" s="172">
        <v>20.9</v>
      </c>
      <c r="H17" s="172">
        <v>11.7</v>
      </c>
      <c r="I17" s="172">
        <v>11.1</v>
      </c>
      <c r="J17" s="172">
        <v>12.1</v>
      </c>
    </row>
    <row r="18" spans="1:20">
      <c r="A18" s="170" t="s">
        <v>123</v>
      </c>
      <c r="B18" s="171">
        <v>34.299999999999997</v>
      </c>
      <c r="C18" s="172">
        <v>29.5</v>
      </c>
      <c r="D18" s="172">
        <v>28.7</v>
      </c>
      <c r="E18" s="172">
        <v>24.6</v>
      </c>
      <c r="F18" s="172">
        <v>27.3</v>
      </c>
      <c r="G18" s="172">
        <v>20.6</v>
      </c>
      <c r="H18" s="172">
        <v>15.1</v>
      </c>
      <c r="I18" s="172">
        <v>14.7</v>
      </c>
      <c r="J18" s="172">
        <v>10.6</v>
      </c>
    </row>
    <row r="19" spans="1:20" s="97" customFormat="1">
      <c r="A19" s="111" t="s">
        <v>124</v>
      </c>
      <c r="B19" s="173">
        <v>24.7</v>
      </c>
      <c r="C19" s="174">
        <v>23.4</v>
      </c>
      <c r="D19" s="174">
        <v>28.2</v>
      </c>
      <c r="E19" s="174">
        <v>23.7</v>
      </c>
      <c r="F19" s="174">
        <v>16.7</v>
      </c>
      <c r="G19" s="174">
        <v>18</v>
      </c>
      <c r="H19" s="174">
        <v>9</v>
      </c>
      <c r="I19" s="174">
        <v>7.9</v>
      </c>
      <c r="J19" s="174">
        <v>9.1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>
      <c r="A20" s="170" t="s">
        <v>125</v>
      </c>
      <c r="B20" s="171">
        <v>25.9</v>
      </c>
      <c r="C20" s="172">
        <v>25.2</v>
      </c>
      <c r="D20" s="172">
        <v>27.3</v>
      </c>
      <c r="E20" s="172">
        <v>25.5</v>
      </c>
      <c r="F20" s="172">
        <v>22.9</v>
      </c>
      <c r="G20" s="172">
        <v>24.8</v>
      </c>
      <c r="H20" s="172">
        <v>13.8</v>
      </c>
      <c r="I20" s="172">
        <v>12.4</v>
      </c>
      <c r="J20" s="172">
        <v>11.1</v>
      </c>
    </row>
    <row r="21" spans="1:20">
      <c r="A21" s="170" t="s">
        <v>5</v>
      </c>
      <c r="B21" s="171">
        <v>40.9</v>
      </c>
      <c r="C21" s="172">
        <v>40.1</v>
      </c>
      <c r="D21" s="172">
        <v>50.6</v>
      </c>
      <c r="E21" s="172">
        <v>24.8</v>
      </c>
      <c r="F21" s="172">
        <v>28.2</v>
      </c>
      <c r="G21" s="172">
        <v>31.9</v>
      </c>
      <c r="H21" s="172">
        <v>14.5</v>
      </c>
      <c r="I21" s="172">
        <v>15.1</v>
      </c>
      <c r="J21" s="172">
        <v>17.3</v>
      </c>
    </row>
    <row r="22" spans="1:20">
      <c r="A22" s="170" t="s">
        <v>126</v>
      </c>
      <c r="B22" s="171">
        <v>24</v>
      </c>
      <c r="C22" s="172">
        <v>28.1</v>
      </c>
      <c r="D22" s="172">
        <v>31.7</v>
      </c>
      <c r="E22" s="172">
        <v>14.7</v>
      </c>
      <c r="F22" s="172">
        <v>26.7</v>
      </c>
      <c r="G22" s="172">
        <v>20</v>
      </c>
      <c r="H22" s="172">
        <v>9.5</v>
      </c>
      <c r="I22" s="172">
        <v>16</v>
      </c>
      <c r="J22" s="172">
        <v>12</v>
      </c>
    </row>
    <row r="23" spans="1:20">
      <c r="A23" s="170" t="s">
        <v>127</v>
      </c>
      <c r="B23" s="171">
        <v>32</v>
      </c>
      <c r="C23" s="172">
        <v>33.4</v>
      </c>
      <c r="D23" s="172">
        <v>34.4</v>
      </c>
      <c r="E23" s="172">
        <v>30.5</v>
      </c>
      <c r="F23" s="172">
        <v>32.299999999999997</v>
      </c>
      <c r="G23" s="172">
        <v>35.5</v>
      </c>
      <c r="H23" s="172">
        <v>14.7</v>
      </c>
      <c r="I23" s="172">
        <v>11.7</v>
      </c>
      <c r="J23" s="172">
        <v>20.100000000000001</v>
      </c>
    </row>
    <row r="24" spans="1:20">
      <c r="A24" s="170" t="s">
        <v>128</v>
      </c>
      <c r="B24" s="171">
        <v>33</v>
      </c>
      <c r="C24" s="172">
        <v>34.4</v>
      </c>
      <c r="D24" s="172">
        <v>39.700000000000003</v>
      </c>
      <c r="E24" s="172">
        <v>29.1</v>
      </c>
      <c r="F24" s="172">
        <v>30.2</v>
      </c>
      <c r="G24" s="172">
        <v>25.4</v>
      </c>
      <c r="H24" s="172">
        <v>17.8</v>
      </c>
      <c r="I24" s="172">
        <v>15.5</v>
      </c>
      <c r="J24" s="172">
        <v>11.8</v>
      </c>
    </row>
    <row r="25" spans="1:20">
      <c r="A25" s="170" t="s">
        <v>129</v>
      </c>
      <c r="B25" s="171">
        <v>33.4</v>
      </c>
      <c r="C25" s="172">
        <v>38.799999999999997</v>
      </c>
      <c r="D25" s="172">
        <v>38.4</v>
      </c>
      <c r="E25" s="172">
        <v>29.5</v>
      </c>
      <c r="F25" s="172">
        <v>35.6</v>
      </c>
      <c r="G25" s="172">
        <v>31.8</v>
      </c>
      <c r="H25" s="172">
        <v>18.7</v>
      </c>
      <c r="I25" s="172">
        <v>20.6</v>
      </c>
      <c r="J25" s="172">
        <v>16.399999999999999</v>
      </c>
    </row>
    <row r="26" spans="1:20" ht="15.75" thickBot="1">
      <c r="A26" s="175" t="s">
        <v>130</v>
      </c>
      <c r="B26" s="168">
        <v>23</v>
      </c>
      <c r="C26" s="164">
        <v>35.700000000000003</v>
      </c>
      <c r="D26" s="164">
        <v>24.2</v>
      </c>
      <c r="E26" s="164">
        <v>24.3</v>
      </c>
      <c r="F26" s="164">
        <v>30.1</v>
      </c>
      <c r="G26" s="164">
        <v>12.3</v>
      </c>
      <c r="H26" s="164">
        <v>9.5</v>
      </c>
      <c r="I26" s="164">
        <v>14.7</v>
      </c>
      <c r="J26" s="164">
        <v>7.6</v>
      </c>
    </row>
    <row r="28" spans="1:20">
      <c r="A28" s="99" t="s">
        <v>315</v>
      </c>
    </row>
    <row r="29" spans="1:20">
      <c r="A29" s="176" t="s">
        <v>131</v>
      </c>
    </row>
    <row r="31" spans="1:20" ht="15.75" thickBot="1">
      <c r="B31" s="177" t="s">
        <v>132</v>
      </c>
      <c r="C31" s="178"/>
      <c r="D31" s="178"/>
      <c r="F31" s="179" t="s">
        <v>133</v>
      </c>
      <c r="G31" s="28"/>
      <c r="H31" s="28"/>
    </row>
    <row r="32" spans="1:20" ht="15.75" thickBot="1">
      <c r="B32" s="180">
        <v>2007</v>
      </c>
      <c r="C32" s="180">
        <v>2011</v>
      </c>
      <c r="D32" s="180">
        <v>2015</v>
      </c>
      <c r="E32" s="168"/>
      <c r="F32" s="180">
        <v>2007</v>
      </c>
      <c r="G32" s="180">
        <v>2011</v>
      </c>
      <c r="H32" s="180">
        <v>2015</v>
      </c>
    </row>
    <row r="33" spans="1:8">
      <c r="A33" s="165"/>
      <c r="B33" s="169"/>
      <c r="C33" s="169"/>
      <c r="D33" s="169"/>
      <c r="E33" s="181"/>
      <c r="F33" s="169"/>
      <c r="G33" s="169"/>
      <c r="H33" s="169"/>
    </row>
    <row r="34" spans="1:8" ht="15.75" thickBot="1">
      <c r="A34" s="167" t="s">
        <v>19</v>
      </c>
      <c r="B34" s="164">
        <v>34.1</v>
      </c>
      <c r="C34" s="164">
        <v>39.5</v>
      </c>
      <c r="D34" s="164">
        <v>41.4</v>
      </c>
      <c r="E34" s="175"/>
      <c r="F34" s="164">
        <v>13</v>
      </c>
      <c r="G34" s="164">
        <v>13.9</v>
      </c>
      <c r="H34" s="164">
        <v>16.600000000000001</v>
      </c>
    </row>
    <row r="35" spans="1:8">
      <c r="A35" s="165"/>
      <c r="B35" s="166"/>
      <c r="C35" s="166"/>
      <c r="D35" s="166"/>
      <c r="E35" s="181"/>
      <c r="F35" s="169"/>
      <c r="G35" s="169"/>
      <c r="H35" s="169"/>
    </row>
    <row r="36" spans="1:8">
      <c r="A36" s="170" t="s">
        <v>17</v>
      </c>
      <c r="B36" s="172">
        <v>34</v>
      </c>
      <c r="C36" s="172">
        <v>37.1</v>
      </c>
      <c r="D36" s="172">
        <v>38.1</v>
      </c>
      <c r="E36" s="170"/>
      <c r="F36" s="172">
        <v>14.8</v>
      </c>
      <c r="G36" s="172">
        <v>13.9</v>
      </c>
      <c r="H36" s="172">
        <v>19.3</v>
      </c>
    </row>
    <row r="37" spans="1:8" s="171" customFormat="1">
      <c r="A37" s="170" t="s">
        <v>16</v>
      </c>
      <c r="B37" s="171">
        <v>40.1</v>
      </c>
      <c r="C37" s="171">
        <v>40.1</v>
      </c>
      <c r="D37" s="171">
        <v>54.2</v>
      </c>
      <c r="F37" s="171">
        <v>18.100000000000001</v>
      </c>
      <c r="G37" s="171">
        <v>12.9</v>
      </c>
      <c r="H37" s="171">
        <v>21</v>
      </c>
    </row>
    <row r="38" spans="1:8" s="97" customFormat="1">
      <c r="A38" s="111" t="s">
        <v>15</v>
      </c>
      <c r="B38" s="174">
        <v>31.9</v>
      </c>
      <c r="C38" s="174">
        <v>36.200000000000003</v>
      </c>
      <c r="D38" s="174">
        <v>42.7</v>
      </c>
      <c r="E38" s="173"/>
      <c r="F38" s="174">
        <v>13.3</v>
      </c>
      <c r="G38" s="174">
        <v>13</v>
      </c>
      <c r="H38" s="174">
        <v>17.2</v>
      </c>
    </row>
    <row r="39" spans="1:8" s="97" customFormat="1">
      <c r="A39" s="111" t="s">
        <v>14</v>
      </c>
      <c r="B39" s="174">
        <v>32.9</v>
      </c>
      <c r="C39" s="174">
        <v>37.799999999999997</v>
      </c>
      <c r="D39" s="174">
        <v>30.9</v>
      </c>
      <c r="E39" s="173"/>
      <c r="F39" s="174">
        <v>18.100000000000001</v>
      </c>
      <c r="G39" s="174">
        <v>17.100000000000001</v>
      </c>
      <c r="H39" s="174">
        <v>13.9</v>
      </c>
    </row>
    <row r="40" spans="1:8">
      <c r="A40" s="170" t="s">
        <v>13</v>
      </c>
      <c r="B40" s="172">
        <v>15.2</v>
      </c>
      <c r="C40" s="172">
        <v>31.4</v>
      </c>
      <c r="D40" s="172">
        <v>22.3</v>
      </c>
      <c r="E40" s="171"/>
      <c r="F40" s="172">
        <v>6.1</v>
      </c>
      <c r="G40" s="172">
        <v>12</v>
      </c>
      <c r="H40" s="172">
        <v>7.1</v>
      </c>
    </row>
    <row r="41" spans="1:8">
      <c r="A41" s="170" t="s">
        <v>12</v>
      </c>
      <c r="B41" s="172">
        <v>51.5</v>
      </c>
      <c r="C41" s="172">
        <v>41.5</v>
      </c>
      <c r="D41" s="172">
        <v>30.1</v>
      </c>
      <c r="E41" s="171"/>
      <c r="F41" s="172">
        <v>21.5</v>
      </c>
      <c r="G41" s="172">
        <v>16.399999999999999</v>
      </c>
      <c r="H41" s="172">
        <v>6.1</v>
      </c>
    </row>
    <row r="42" spans="1:8">
      <c r="A42" s="170" t="s">
        <v>11</v>
      </c>
      <c r="B42" s="172">
        <v>41.5</v>
      </c>
      <c r="C42" s="172">
        <v>42.8</v>
      </c>
      <c r="D42" s="172">
        <v>50.8</v>
      </c>
      <c r="E42" s="171"/>
      <c r="F42" s="172">
        <v>13</v>
      </c>
      <c r="G42" s="172">
        <v>11.2</v>
      </c>
      <c r="H42" s="172">
        <v>19.3</v>
      </c>
    </row>
    <row r="43" spans="1:8">
      <c r="A43" s="170" t="s">
        <v>10</v>
      </c>
      <c r="B43" s="172">
        <v>37.1</v>
      </c>
      <c r="C43" s="172">
        <v>29.1</v>
      </c>
      <c r="D43" s="172">
        <v>38.5</v>
      </c>
      <c r="E43" s="171"/>
      <c r="F43" s="172">
        <v>17.2</v>
      </c>
      <c r="G43" s="172">
        <v>10.4</v>
      </c>
      <c r="H43" s="172">
        <v>12.9</v>
      </c>
    </row>
    <row r="44" spans="1:8">
      <c r="A44" s="170" t="s">
        <v>9</v>
      </c>
      <c r="B44" s="172">
        <v>28</v>
      </c>
      <c r="C44" s="172">
        <v>40.6</v>
      </c>
      <c r="D44" s="172">
        <v>36.799999999999997</v>
      </c>
      <c r="E44" s="171"/>
      <c r="F44" s="172">
        <v>9.8000000000000007</v>
      </c>
      <c r="G44" s="172">
        <v>14.5</v>
      </c>
      <c r="H44" s="172">
        <v>13.6</v>
      </c>
    </row>
    <row r="45" spans="1:8">
      <c r="A45" s="170" t="s">
        <v>8</v>
      </c>
      <c r="B45" s="172">
        <v>37.9</v>
      </c>
      <c r="C45" s="172">
        <v>38.799999999999997</v>
      </c>
      <c r="D45" s="172">
        <v>36.6</v>
      </c>
      <c r="E45" s="171"/>
      <c r="F45" s="172">
        <v>14.2</v>
      </c>
      <c r="G45" s="172">
        <v>15</v>
      </c>
      <c r="H45" s="172">
        <v>15.1</v>
      </c>
    </row>
    <row r="46" spans="1:8" s="97" customFormat="1">
      <c r="A46" s="111" t="s">
        <v>7</v>
      </c>
      <c r="B46" s="174">
        <v>29.1</v>
      </c>
      <c r="C46" s="174">
        <v>31.8</v>
      </c>
      <c r="D46" s="174">
        <v>43.5</v>
      </c>
      <c r="E46" s="173"/>
      <c r="F46" s="174">
        <v>13.9</v>
      </c>
      <c r="G46" s="174">
        <v>12.6</v>
      </c>
      <c r="H46" s="174">
        <v>24.3</v>
      </c>
    </row>
    <row r="47" spans="1:8">
      <c r="A47" s="170" t="s">
        <v>6</v>
      </c>
      <c r="B47" s="171">
        <v>31.6</v>
      </c>
      <c r="C47" s="172">
        <v>37</v>
      </c>
      <c r="D47" s="172">
        <v>38.9</v>
      </c>
      <c r="E47" s="171"/>
      <c r="F47" s="172">
        <v>10.7</v>
      </c>
      <c r="G47" s="172">
        <v>14.5</v>
      </c>
      <c r="H47" s="172">
        <v>17.7</v>
      </c>
    </row>
    <row r="48" spans="1:8">
      <c r="A48" s="170" t="s">
        <v>5</v>
      </c>
      <c r="B48" s="171">
        <v>40.6</v>
      </c>
      <c r="C48" s="172">
        <v>48.6</v>
      </c>
      <c r="D48" s="172">
        <v>58.6</v>
      </c>
      <c r="E48" s="171"/>
      <c r="F48" s="172">
        <v>13.3</v>
      </c>
      <c r="G48" s="172">
        <v>13.8</v>
      </c>
      <c r="H48" s="172">
        <v>19.5</v>
      </c>
    </row>
    <row r="49" spans="1:19">
      <c r="A49" s="170" t="s">
        <v>4</v>
      </c>
      <c r="B49" s="171">
        <v>23</v>
      </c>
      <c r="C49" s="172">
        <v>35.4</v>
      </c>
      <c r="D49" s="172">
        <v>41.7</v>
      </c>
      <c r="E49" s="171"/>
      <c r="F49" s="172">
        <v>13.6</v>
      </c>
      <c r="G49" s="172">
        <v>17.100000000000001</v>
      </c>
      <c r="H49" s="172">
        <v>21.9</v>
      </c>
    </row>
    <row r="50" spans="1:19">
      <c r="A50" s="170" t="s">
        <v>3</v>
      </c>
      <c r="B50" s="171">
        <v>43.9</v>
      </c>
      <c r="C50" s="172">
        <v>39.700000000000003</v>
      </c>
      <c r="D50" s="172">
        <v>51.5</v>
      </c>
      <c r="E50" s="171"/>
      <c r="F50" s="172">
        <v>11.4</v>
      </c>
      <c r="G50" s="172">
        <v>14.6</v>
      </c>
      <c r="H50" s="172">
        <v>20.2</v>
      </c>
    </row>
    <row r="51" spans="1:19">
      <c r="A51" s="170" t="s">
        <v>2</v>
      </c>
      <c r="B51" s="171">
        <v>37.299999999999997</v>
      </c>
      <c r="C51" s="172">
        <v>43.1</v>
      </c>
      <c r="D51" s="172">
        <v>41.9</v>
      </c>
      <c r="E51" s="171"/>
      <c r="F51" s="172">
        <v>11.3</v>
      </c>
      <c r="G51" s="172">
        <v>13.9</v>
      </c>
      <c r="H51" s="172">
        <v>12.8</v>
      </c>
    </row>
    <row r="52" spans="1:19">
      <c r="A52" s="170" t="s">
        <v>1</v>
      </c>
      <c r="B52" s="171">
        <v>39.700000000000003</v>
      </c>
      <c r="C52" s="172">
        <v>48.7</v>
      </c>
      <c r="D52" s="172">
        <v>44.2</v>
      </c>
      <c r="E52" s="171"/>
      <c r="F52" s="172">
        <v>14.4</v>
      </c>
      <c r="G52" s="172">
        <v>17</v>
      </c>
      <c r="H52" s="172">
        <v>20.100000000000001</v>
      </c>
    </row>
    <row r="53" spans="1:19" ht="15.75" thickBot="1">
      <c r="A53" s="175" t="s">
        <v>0</v>
      </c>
      <c r="B53" s="168">
        <v>21.4</v>
      </c>
      <c r="C53" s="164">
        <v>40.200000000000003</v>
      </c>
      <c r="D53" s="164">
        <v>25.6</v>
      </c>
      <c r="E53" s="168"/>
      <c r="F53" s="164">
        <v>10.199999999999999</v>
      </c>
      <c r="G53" s="164">
        <v>18.3</v>
      </c>
      <c r="H53" s="164">
        <v>9.6999999999999993</v>
      </c>
    </row>
    <row r="54" spans="1:19">
      <c r="A54" s="182"/>
      <c r="B54" s="171"/>
      <c r="C54" s="171"/>
      <c r="D54" s="171"/>
      <c r="E54" s="171"/>
      <c r="F54" s="171"/>
      <c r="G54" s="171"/>
      <c r="H54" s="171"/>
      <c r="K54" s="97"/>
    </row>
    <row r="55" spans="1:19">
      <c r="A55" s="160" t="s">
        <v>316</v>
      </c>
    </row>
    <row r="56" spans="1:19">
      <c r="A56" s="176" t="s">
        <v>131</v>
      </c>
    </row>
    <row r="57" spans="1:19" ht="15.75" thickBot="1">
      <c r="A57" s="171"/>
      <c r="B57" s="183" t="s">
        <v>134</v>
      </c>
      <c r="C57" s="172"/>
      <c r="D57" s="172"/>
      <c r="E57" s="172"/>
      <c r="F57" s="172"/>
      <c r="G57" s="168" t="s">
        <v>135</v>
      </c>
      <c r="H57" s="164"/>
      <c r="I57" s="164"/>
      <c r="K57" s="97"/>
    </row>
    <row r="58" spans="1:19" ht="15.75" thickBot="1">
      <c r="B58" s="184">
        <v>2007</v>
      </c>
      <c r="C58" s="184">
        <v>2011</v>
      </c>
      <c r="D58" s="184">
        <v>2015</v>
      </c>
      <c r="E58" s="168"/>
      <c r="G58" s="180">
        <v>2007</v>
      </c>
      <c r="H58" s="180">
        <v>2011</v>
      </c>
      <c r="I58" s="180">
        <v>2015</v>
      </c>
    </row>
    <row r="59" spans="1:19">
      <c r="A59" s="165"/>
      <c r="B59" s="169"/>
      <c r="C59" s="169"/>
      <c r="D59" s="169"/>
      <c r="E59" s="181"/>
      <c r="F59" s="181"/>
      <c r="G59" s="169"/>
      <c r="H59" s="169"/>
      <c r="I59" s="169"/>
    </row>
    <row r="60" spans="1:19" ht="15.75" thickBot="1">
      <c r="A60" s="167" t="s">
        <v>98</v>
      </c>
      <c r="B60" s="175">
        <v>17.600000000000001</v>
      </c>
      <c r="C60" s="175">
        <v>20.5</v>
      </c>
      <c r="D60" s="175">
        <v>22.7</v>
      </c>
      <c r="E60" s="175"/>
      <c r="F60" s="175"/>
      <c r="G60" s="175">
        <v>4.5999999999999996</v>
      </c>
      <c r="H60" s="175">
        <v>9.6</v>
      </c>
      <c r="I60" s="175">
        <v>7.9</v>
      </c>
      <c r="K60" s="185"/>
      <c r="L60" s="185"/>
      <c r="M60" s="185"/>
      <c r="N60" s="185"/>
      <c r="O60" s="185"/>
      <c r="P60" s="185"/>
      <c r="Q60" s="185"/>
      <c r="R60" s="185"/>
      <c r="S60" s="185"/>
    </row>
    <row r="61" spans="1:19">
      <c r="A61" s="165"/>
      <c r="B61" s="165"/>
      <c r="C61" s="165"/>
      <c r="D61" s="165"/>
      <c r="E61" s="181"/>
      <c r="F61" s="181"/>
      <c r="G61" s="165"/>
      <c r="H61" s="165"/>
      <c r="I61" s="165"/>
      <c r="K61" s="185"/>
      <c r="L61" s="186"/>
      <c r="M61" s="186"/>
      <c r="N61" s="186"/>
      <c r="O61" s="185"/>
      <c r="P61" s="185"/>
      <c r="Q61" s="186"/>
      <c r="R61" s="186"/>
      <c r="S61" s="186"/>
    </row>
    <row r="62" spans="1:19">
      <c r="A62" s="170" t="s">
        <v>17</v>
      </c>
      <c r="B62" s="170">
        <v>15.8</v>
      </c>
      <c r="C62" s="170">
        <v>18.5</v>
      </c>
      <c r="D62" s="170">
        <v>17.3</v>
      </c>
      <c r="E62" s="170"/>
      <c r="F62" s="170"/>
      <c r="G62" s="170">
        <v>6</v>
      </c>
      <c r="H62" s="170">
        <v>10.1</v>
      </c>
      <c r="I62" s="170">
        <v>7.3</v>
      </c>
      <c r="K62" s="187"/>
      <c r="L62" s="188"/>
      <c r="M62" s="188"/>
      <c r="N62" s="188"/>
      <c r="O62" s="185"/>
      <c r="P62" s="187"/>
      <c r="Q62" s="188"/>
      <c r="R62" s="188"/>
      <c r="S62" s="188"/>
    </row>
    <row r="63" spans="1:19" s="97" customFormat="1">
      <c r="A63" s="111" t="s">
        <v>16</v>
      </c>
      <c r="B63" s="111">
        <v>24.5</v>
      </c>
      <c r="C63" s="111">
        <v>18.600000000000001</v>
      </c>
      <c r="D63" s="111">
        <v>23.3</v>
      </c>
      <c r="E63" s="111"/>
      <c r="F63" s="111"/>
      <c r="G63" s="111">
        <v>5</v>
      </c>
      <c r="H63" s="111">
        <v>6.1</v>
      </c>
      <c r="I63" s="111">
        <v>11.8</v>
      </c>
      <c r="K63" s="189"/>
      <c r="L63" s="190"/>
      <c r="M63" s="190"/>
      <c r="N63" s="190"/>
      <c r="O63" s="42"/>
      <c r="P63" s="189"/>
      <c r="Q63" s="190"/>
      <c r="R63" s="190"/>
      <c r="S63" s="190"/>
    </row>
    <row r="64" spans="1:19" s="97" customFormat="1">
      <c r="A64" s="111" t="s">
        <v>15</v>
      </c>
      <c r="B64" s="111">
        <v>19</v>
      </c>
      <c r="C64" s="111">
        <v>20.5</v>
      </c>
      <c r="D64" s="111">
        <v>26</v>
      </c>
      <c r="E64" s="111"/>
      <c r="F64" s="111"/>
      <c r="G64" s="111">
        <v>3.9</v>
      </c>
      <c r="H64" s="111">
        <v>5.2</v>
      </c>
      <c r="I64" s="111">
        <v>7.7</v>
      </c>
      <c r="K64" s="189"/>
      <c r="L64" s="190"/>
      <c r="M64" s="190"/>
      <c r="N64" s="190"/>
      <c r="O64" s="42"/>
      <c r="P64" s="189"/>
      <c r="Q64" s="190"/>
      <c r="R64" s="190"/>
      <c r="S64" s="190"/>
    </row>
    <row r="65" spans="1:19" s="97" customFormat="1">
      <c r="A65" s="111" t="s">
        <v>14</v>
      </c>
      <c r="B65" s="111">
        <v>11</v>
      </c>
      <c r="C65" s="111">
        <v>16.399999999999999</v>
      </c>
      <c r="D65" s="111">
        <v>15.1</v>
      </c>
      <c r="E65" s="111"/>
      <c r="F65" s="111"/>
      <c r="G65" s="111">
        <v>3</v>
      </c>
      <c r="H65" s="111">
        <v>11</v>
      </c>
      <c r="I65" s="111">
        <v>8.6999999999999993</v>
      </c>
      <c r="K65" s="189"/>
      <c r="L65" s="190"/>
      <c r="M65" s="190"/>
      <c r="N65" s="190"/>
      <c r="O65" s="42"/>
      <c r="P65" s="189"/>
      <c r="Q65" s="190"/>
      <c r="R65" s="190"/>
      <c r="S65" s="190"/>
    </row>
    <row r="66" spans="1:19">
      <c r="A66" s="170" t="s">
        <v>13</v>
      </c>
      <c r="B66" s="170">
        <v>12.9</v>
      </c>
      <c r="C66" s="170">
        <v>22.8</v>
      </c>
      <c r="D66" s="170">
        <v>13.7</v>
      </c>
      <c r="E66" s="170"/>
      <c r="F66" s="170"/>
      <c r="G66" s="170">
        <v>4.0999999999999996</v>
      </c>
      <c r="H66" s="170">
        <v>21.6</v>
      </c>
      <c r="I66" s="170">
        <v>11.1</v>
      </c>
    </row>
    <row r="67" spans="1:19">
      <c r="A67" s="170" t="s">
        <v>12</v>
      </c>
      <c r="B67" s="170">
        <v>22.7</v>
      </c>
      <c r="C67" s="170">
        <v>18.399999999999999</v>
      </c>
      <c r="D67" s="170">
        <v>17.600000000000001</v>
      </c>
      <c r="E67" s="170"/>
      <c r="F67" s="170"/>
      <c r="G67" s="170">
        <v>6.5</v>
      </c>
      <c r="H67" s="170">
        <v>10</v>
      </c>
      <c r="I67" s="170">
        <v>4.5</v>
      </c>
    </row>
    <row r="68" spans="1:19">
      <c r="A68" s="170" t="s">
        <v>11</v>
      </c>
      <c r="B68" s="170">
        <v>23.3</v>
      </c>
      <c r="C68" s="170">
        <v>22.4</v>
      </c>
      <c r="D68" s="170">
        <v>28.8</v>
      </c>
      <c r="E68" s="170"/>
      <c r="F68" s="170"/>
      <c r="G68" s="170">
        <v>4.9000000000000004</v>
      </c>
      <c r="H68" s="170">
        <v>4.0999999999999996</v>
      </c>
      <c r="I68" s="170">
        <v>9.1999999999999993</v>
      </c>
    </row>
    <row r="69" spans="1:19">
      <c r="A69" s="170" t="s">
        <v>10</v>
      </c>
      <c r="B69" s="170">
        <v>23.5</v>
      </c>
      <c r="C69" s="170">
        <v>15.4</v>
      </c>
      <c r="D69" s="170">
        <v>25.4</v>
      </c>
      <c r="E69" s="170"/>
      <c r="F69" s="170"/>
      <c r="G69" s="170">
        <v>3.7</v>
      </c>
      <c r="H69" s="170">
        <v>5.4</v>
      </c>
      <c r="I69" s="170">
        <v>6.6</v>
      </c>
    </row>
    <row r="70" spans="1:19">
      <c r="A70" s="170" t="s">
        <v>9</v>
      </c>
      <c r="B70" s="170">
        <v>19.399999999999999</v>
      </c>
      <c r="C70" s="170">
        <v>26.7</v>
      </c>
      <c r="D70" s="170">
        <v>24.9</v>
      </c>
      <c r="E70" s="170"/>
      <c r="F70" s="170"/>
      <c r="G70" s="170">
        <v>3.6</v>
      </c>
      <c r="H70" s="170">
        <v>10.5</v>
      </c>
      <c r="I70" s="170">
        <v>6.8</v>
      </c>
    </row>
    <row r="71" spans="1:19">
      <c r="A71" s="170" t="s">
        <v>8</v>
      </c>
      <c r="B71" s="170">
        <v>16.5</v>
      </c>
      <c r="C71" s="170">
        <v>17.7</v>
      </c>
      <c r="D71" s="170">
        <v>21.4</v>
      </c>
      <c r="E71" s="170"/>
      <c r="F71" s="170"/>
      <c r="G71" s="170">
        <v>7</v>
      </c>
      <c r="H71" s="170">
        <v>11.2</v>
      </c>
      <c r="I71" s="170">
        <v>6.3</v>
      </c>
    </row>
    <row r="72" spans="1:19" s="97" customFormat="1">
      <c r="A72" s="111" t="s">
        <v>7</v>
      </c>
      <c r="B72" s="111">
        <v>14.7</v>
      </c>
      <c r="C72" s="111">
        <v>14.6</v>
      </c>
      <c r="D72" s="111">
        <v>21.5</v>
      </c>
      <c r="E72" s="111"/>
      <c r="F72" s="111"/>
      <c r="G72" s="111">
        <v>1.7</v>
      </c>
      <c r="H72" s="111">
        <v>4.5999999999999996</v>
      </c>
      <c r="I72" s="111">
        <v>5.8</v>
      </c>
    </row>
    <row r="73" spans="1:19">
      <c r="A73" s="170" t="s">
        <v>6</v>
      </c>
      <c r="B73" s="170">
        <v>13.4</v>
      </c>
      <c r="C73" s="170">
        <v>16.3</v>
      </c>
      <c r="D73" s="170">
        <v>18.600000000000001</v>
      </c>
      <c r="E73" s="170"/>
      <c r="F73" s="170"/>
      <c r="G73" s="170">
        <v>3.8</v>
      </c>
      <c r="H73" s="170">
        <v>8</v>
      </c>
      <c r="I73" s="170">
        <v>8.6</v>
      </c>
    </row>
    <row r="74" spans="1:19">
      <c r="A74" s="170" t="s">
        <v>5</v>
      </c>
      <c r="B74" s="170">
        <v>18.899999999999999</v>
      </c>
      <c r="C74" s="170">
        <v>20.8</v>
      </c>
      <c r="D74" s="170">
        <v>27.5</v>
      </c>
      <c r="E74" s="170"/>
      <c r="F74" s="170"/>
      <c r="G74" s="170">
        <v>3.8</v>
      </c>
      <c r="H74" s="170">
        <v>9.8000000000000007</v>
      </c>
      <c r="I74" s="170">
        <v>8.6</v>
      </c>
    </row>
    <row r="75" spans="1:19">
      <c r="A75" s="170" t="s">
        <v>4</v>
      </c>
      <c r="B75" s="170">
        <v>11.4</v>
      </c>
      <c r="C75" s="170">
        <v>19.100000000000001</v>
      </c>
      <c r="D75" s="170">
        <v>22.7</v>
      </c>
      <c r="E75" s="170"/>
      <c r="F75" s="170"/>
      <c r="G75" s="170">
        <v>3.8</v>
      </c>
      <c r="H75" s="170">
        <v>8.6999999999999993</v>
      </c>
      <c r="I75" s="170">
        <v>9.1999999999999993</v>
      </c>
    </row>
    <row r="76" spans="1:19">
      <c r="A76" s="170" t="s">
        <v>3</v>
      </c>
      <c r="B76" s="170">
        <v>19.7</v>
      </c>
      <c r="C76" s="170">
        <v>21.5</v>
      </c>
      <c r="D76" s="170">
        <v>37.700000000000003</v>
      </c>
      <c r="E76" s="170"/>
      <c r="F76" s="170"/>
      <c r="G76" s="170">
        <v>4.2</v>
      </c>
      <c r="H76" s="170">
        <v>5</v>
      </c>
      <c r="I76" s="170">
        <v>13.7</v>
      </c>
    </row>
    <row r="77" spans="1:19">
      <c r="A77" s="170" t="s">
        <v>2</v>
      </c>
      <c r="B77" s="170">
        <v>16.399999999999999</v>
      </c>
      <c r="C77" s="170">
        <v>25.5</v>
      </c>
      <c r="D77" s="170">
        <v>29.4</v>
      </c>
      <c r="E77" s="170"/>
      <c r="F77" s="170"/>
      <c r="G77" s="170">
        <v>3.3</v>
      </c>
      <c r="H77" s="170">
        <v>9.3000000000000007</v>
      </c>
      <c r="I77" s="170">
        <v>8.1</v>
      </c>
    </row>
    <row r="78" spans="1:19">
      <c r="A78" s="170" t="s">
        <v>1</v>
      </c>
      <c r="B78" s="170">
        <v>21.2</v>
      </c>
      <c r="C78" s="170">
        <v>24.8</v>
      </c>
      <c r="D78" s="170">
        <v>27.1</v>
      </c>
      <c r="E78" s="170"/>
      <c r="F78" s="170"/>
      <c r="G78" s="170">
        <v>5.9</v>
      </c>
      <c r="H78" s="170">
        <v>11.1</v>
      </c>
      <c r="I78" s="170">
        <v>7.8</v>
      </c>
    </row>
    <row r="79" spans="1:19" ht="15.75" thickBot="1">
      <c r="A79" s="175" t="s">
        <v>0</v>
      </c>
      <c r="B79" s="175">
        <v>11.6</v>
      </c>
      <c r="C79" s="175">
        <v>23.1</v>
      </c>
      <c r="D79" s="175">
        <v>17.8</v>
      </c>
      <c r="E79" s="175"/>
      <c r="F79" s="175"/>
      <c r="G79" s="175">
        <v>6.9</v>
      </c>
      <c r="H79" s="175">
        <v>10.8</v>
      </c>
      <c r="I79" s="175">
        <v>6.5</v>
      </c>
    </row>
    <row r="80" spans="1:19">
      <c r="A80" s="182"/>
      <c r="B80" s="171"/>
      <c r="C80" s="171"/>
      <c r="D80" s="171"/>
      <c r="E80" s="171"/>
      <c r="F80" s="171"/>
      <c r="G80" s="171"/>
      <c r="H80" s="171"/>
      <c r="I80" s="171"/>
    </row>
    <row r="81" spans="1:30">
      <c r="A81" s="160" t="s">
        <v>317</v>
      </c>
    </row>
    <row r="82" spans="1:30">
      <c r="A82" s="160"/>
    </row>
    <row r="83" spans="1:30" ht="15.75" thickBot="1">
      <c r="A83" s="162"/>
      <c r="B83" s="191" t="s">
        <v>19</v>
      </c>
      <c r="F83" s="160" t="s">
        <v>136</v>
      </c>
      <c r="J83" s="160" t="s">
        <v>137</v>
      </c>
    </row>
    <row r="84" spans="1:30" ht="15.75" thickBot="1">
      <c r="A84" s="175"/>
      <c r="B84" s="180">
        <v>2007</v>
      </c>
      <c r="C84" s="180">
        <v>2011</v>
      </c>
      <c r="D84" s="180">
        <v>2015</v>
      </c>
      <c r="E84" s="168"/>
      <c r="F84" s="180">
        <v>2007</v>
      </c>
      <c r="G84" s="180">
        <v>2011</v>
      </c>
      <c r="H84" s="180">
        <v>2015</v>
      </c>
      <c r="I84" s="168"/>
      <c r="J84" s="180">
        <v>2007</v>
      </c>
      <c r="K84" s="180">
        <v>2011</v>
      </c>
      <c r="L84" s="180">
        <v>2015</v>
      </c>
    </row>
    <row r="85" spans="1:30">
      <c r="A85" s="165"/>
      <c r="B85" s="169"/>
      <c r="C85" s="169"/>
      <c r="D85" s="169"/>
      <c r="E85" s="181"/>
      <c r="F85" s="169"/>
      <c r="G85" s="169"/>
      <c r="H85" s="169"/>
      <c r="I85" s="181"/>
      <c r="J85" s="169"/>
      <c r="K85" s="169"/>
      <c r="L85" s="169"/>
    </row>
    <row r="86" spans="1:30" ht="15.75" thickBot="1">
      <c r="A86" s="167" t="s">
        <v>98</v>
      </c>
      <c r="B86" s="164">
        <v>57.7</v>
      </c>
      <c r="C86" s="164">
        <v>58.7</v>
      </c>
      <c r="D86" s="164">
        <v>62.2</v>
      </c>
      <c r="E86" s="175"/>
      <c r="F86" s="164">
        <v>25.1</v>
      </c>
      <c r="G86" s="164">
        <v>27.4</v>
      </c>
      <c r="H86" s="164">
        <v>29</v>
      </c>
      <c r="I86" s="175"/>
      <c r="J86" s="164">
        <v>52.5</v>
      </c>
      <c r="K86" s="164">
        <v>52.3</v>
      </c>
      <c r="L86" s="164">
        <v>56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>
      <c r="A87" s="165"/>
      <c r="B87" s="169"/>
      <c r="C87" s="169"/>
      <c r="D87" s="169"/>
      <c r="E87" s="181"/>
      <c r="F87" s="169"/>
      <c r="G87" s="169"/>
      <c r="H87" s="169"/>
      <c r="I87" s="181"/>
      <c r="J87" s="169"/>
      <c r="K87" s="169"/>
      <c r="L87" s="169"/>
      <c r="N87" s="42"/>
      <c r="O87" s="189"/>
      <c r="P87" s="189"/>
      <c r="Q87" s="189"/>
      <c r="R87" s="42"/>
      <c r="S87" s="42"/>
      <c r="T87" s="189"/>
      <c r="U87" s="189"/>
      <c r="V87" s="189"/>
      <c r="W87" s="42"/>
      <c r="X87" s="42"/>
      <c r="Y87" s="189"/>
      <c r="Z87" s="189"/>
      <c r="AA87" s="189"/>
      <c r="AB87" s="42"/>
      <c r="AC87" s="42"/>
      <c r="AD87" s="42"/>
    </row>
    <row r="88" spans="1:30">
      <c r="A88" s="170" t="s">
        <v>17</v>
      </c>
      <c r="B88" s="172">
        <v>53.1</v>
      </c>
      <c r="C88" s="172">
        <v>56.6</v>
      </c>
      <c r="D88" s="172">
        <v>57.4</v>
      </c>
      <c r="E88" s="170"/>
      <c r="F88" s="172">
        <v>25.4</v>
      </c>
      <c r="G88" s="172">
        <v>28.5</v>
      </c>
      <c r="H88" s="172">
        <v>26.6</v>
      </c>
      <c r="I88" s="170"/>
      <c r="J88" s="172">
        <v>46.9</v>
      </c>
      <c r="K88" s="172">
        <v>48.9</v>
      </c>
      <c r="L88" s="172">
        <v>51</v>
      </c>
      <c r="N88" s="192"/>
      <c r="O88" s="190"/>
      <c r="P88" s="190"/>
      <c r="Q88" s="190"/>
      <c r="R88" s="42"/>
      <c r="S88" s="192"/>
      <c r="T88" s="190"/>
      <c r="U88" s="190"/>
      <c r="V88" s="190"/>
      <c r="W88" s="42"/>
      <c r="X88" s="192"/>
      <c r="Y88" s="190"/>
      <c r="Z88" s="190"/>
      <c r="AA88" s="190"/>
      <c r="AB88" s="42"/>
      <c r="AC88" s="42"/>
      <c r="AD88" s="42"/>
    </row>
    <row r="89" spans="1:30" s="97" customFormat="1">
      <c r="A89" s="111" t="s">
        <v>16</v>
      </c>
      <c r="B89" s="174">
        <v>63.8</v>
      </c>
      <c r="C89" s="174">
        <v>60.8</v>
      </c>
      <c r="D89" s="174">
        <v>64.5</v>
      </c>
      <c r="E89" s="173"/>
      <c r="F89" s="174">
        <v>27.5</v>
      </c>
      <c r="G89" s="174">
        <v>21.2</v>
      </c>
      <c r="H89" s="174">
        <v>33.200000000000003</v>
      </c>
      <c r="I89" s="173"/>
      <c r="J89" s="174">
        <v>58.1</v>
      </c>
      <c r="K89" s="174">
        <v>53.7</v>
      </c>
      <c r="L89" s="174">
        <v>57</v>
      </c>
      <c r="N89" s="189"/>
      <c r="O89" s="190"/>
      <c r="P89" s="190"/>
      <c r="Q89" s="190"/>
      <c r="R89" s="42"/>
      <c r="S89" s="189"/>
      <c r="T89" s="190"/>
      <c r="U89" s="190"/>
      <c r="V89" s="190"/>
      <c r="W89" s="42"/>
      <c r="X89" s="189"/>
      <c r="Y89" s="190"/>
      <c r="Z89" s="190"/>
      <c r="AA89" s="190"/>
      <c r="AB89" s="42"/>
      <c r="AC89" s="42"/>
      <c r="AD89" s="42"/>
    </row>
    <row r="90" spans="1:30" s="97" customFormat="1">
      <c r="A90" s="111" t="s">
        <v>15</v>
      </c>
      <c r="B90" s="174">
        <v>50.5</v>
      </c>
      <c r="C90" s="174">
        <v>55.9</v>
      </c>
      <c r="D90" s="174">
        <v>64</v>
      </c>
      <c r="E90" s="173"/>
      <c r="F90" s="174">
        <v>17.399999999999999</v>
      </c>
      <c r="G90" s="174">
        <v>27.1</v>
      </c>
      <c r="H90" s="174">
        <v>26.3</v>
      </c>
      <c r="I90" s="173"/>
      <c r="J90" s="174">
        <v>47.4</v>
      </c>
      <c r="K90" s="174">
        <v>48</v>
      </c>
      <c r="L90" s="174">
        <v>59.7</v>
      </c>
      <c r="N90" s="189"/>
      <c r="O90" s="190"/>
      <c r="P90" s="190"/>
      <c r="Q90" s="190"/>
      <c r="R90" s="42"/>
      <c r="S90" s="189"/>
      <c r="T90" s="190"/>
      <c r="U90" s="190"/>
      <c r="V90" s="190"/>
      <c r="W90" s="42"/>
      <c r="X90" s="189"/>
      <c r="Y90" s="190"/>
      <c r="Z90" s="190"/>
      <c r="AA90" s="190"/>
      <c r="AB90" s="42"/>
      <c r="AC90" s="42"/>
      <c r="AD90" s="42"/>
    </row>
    <row r="91" spans="1:30" s="97" customFormat="1">
      <c r="A91" s="111" t="s">
        <v>14</v>
      </c>
      <c r="B91" s="174">
        <v>51.8</v>
      </c>
      <c r="C91" s="174">
        <v>57.2</v>
      </c>
      <c r="D91" s="174">
        <v>62.1</v>
      </c>
      <c r="E91" s="173"/>
      <c r="F91" s="174">
        <v>21.1</v>
      </c>
      <c r="G91" s="174">
        <v>26.9</v>
      </c>
      <c r="H91" s="174">
        <v>23.1</v>
      </c>
      <c r="I91" s="173"/>
      <c r="J91" s="174">
        <v>46</v>
      </c>
      <c r="K91" s="174">
        <v>51.3</v>
      </c>
      <c r="L91" s="174">
        <v>55.9</v>
      </c>
      <c r="N91" s="189"/>
      <c r="O91" s="190"/>
      <c r="P91" s="190"/>
      <c r="Q91" s="190"/>
      <c r="R91" s="42"/>
      <c r="S91" s="189"/>
      <c r="T91" s="190"/>
      <c r="U91" s="190"/>
      <c r="V91" s="190"/>
      <c r="W91" s="42"/>
      <c r="X91" s="189"/>
      <c r="Y91" s="190"/>
      <c r="Z91" s="190"/>
      <c r="AA91" s="190"/>
      <c r="AB91" s="42"/>
      <c r="AC91" s="42"/>
      <c r="AD91" s="42"/>
    </row>
    <row r="92" spans="1:30">
      <c r="A92" s="170" t="s">
        <v>13</v>
      </c>
      <c r="B92" s="172">
        <v>55.7</v>
      </c>
      <c r="C92" s="172">
        <v>64.2</v>
      </c>
      <c r="D92" s="172">
        <v>57.3</v>
      </c>
      <c r="E92" s="171"/>
      <c r="F92" s="172">
        <v>26</v>
      </c>
      <c r="G92" s="172">
        <v>38.799999999999997</v>
      </c>
      <c r="H92" s="172">
        <v>29.1</v>
      </c>
      <c r="I92" s="171"/>
      <c r="J92" s="172">
        <v>47.8</v>
      </c>
      <c r="K92" s="172">
        <v>56.5</v>
      </c>
      <c r="L92" s="172">
        <v>47.8</v>
      </c>
      <c r="N92" s="189"/>
      <c r="O92" s="190"/>
      <c r="P92" s="190"/>
      <c r="Q92" s="190"/>
      <c r="R92" s="42"/>
      <c r="S92" s="189"/>
      <c r="T92" s="190"/>
      <c r="U92" s="190"/>
      <c r="V92" s="190"/>
      <c r="W92" s="42"/>
      <c r="X92" s="189"/>
      <c r="Y92" s="190"/>
      <c r="Z92" s="190"/>
      <c r="AA92" s="190"/>
      <c r="AB92" s="42"/>
      <c r="AC92" s="42"/>
      <c r="AD92" s="42"/>
    </row>
    <row r="93" spans="1:30">
      <c r="A93" s="170" t="s">
        <v>12</v>
      </c>
      <c r="B93" s="172">
        <v>70.099999999999994</v>
      </c>
      <c r="C93" s="172">
        <v>63.2</v>
      </c>
      <c r="D93" s="172">
        <v>62.2</v>
      </c>
      <c r="E93" s="171"/>
      <c r="F93" s="172">
        <v>32.299999999999997</v>
      </c>
      <c r="G93" s="172">
        <v>31.5</v>
      </c>
      <c r="H93" s="172">
        <v>20.8</v>
      </c>
      <c r="I93" s="171"/>
      <c r="J93" s="172">
        <v>65.5</v>
      </c>
      <c r="K93" s="172">
        <v>57.3</v>
      </c>
      <c r="L93" s="172">
        <v>57.2</v>
      </c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>
      <c r="A94" s="170" t="s">
        <v>11</v>
      </c>
      <c r="B94" s="172">
        <v>57.9</v>
      </c>
      <c r="C94" s="172">
        <v>55.1</v>
      </c>
      <c r="D94" s="172">
        <v>63.3</v>
      </c>
      <c r="E94" s="171"/>
      <c r="F94" s="172">
        <v>23.6</v>
      </c>
      <c r="G94" s="172">
        <v>16.600000000000001</v>
      </c>
      <c r="H94" s="172">
        <v>28.7</v>
      </c>
      <c r="I94" s="171"/>
      <c r="J94" s="172">
        <v>54.3</v>
      </c>
      <c r="K94" s="172">
        <v>51.6</v>
      </c>
      <c r="L94" s="172">
        <v>58.4</v>
      </c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>
      <c r="A95" s="170" t="s">
        <v>10</v>
      </c>
      <c r="B95" s="172">
        <v>56</v>
      </c>
      <c r="C95" s="172">
        <v>46.4</v>
      </c>
      <c r="D95" s="172">
        <v>52.5</v>
      </c>
      <c r="E95" s="171"/>
      <c r="F95" s="172">
        <v>27.6</v>
      </c>
      <c r="G95" s="172">
        <v>19.100000000000001</v>
      </c>
      <c r="H95" s="172">
        <v>23.5</v>
      </c>
      <c r="I95" s="171"/>
      <c r="J95" s="172">
        <v>49.1</v>
      </c>
      <c r="K95" s="172">
        <v>41.9</v>
      </c>
      <c r="L95" s="172">
        <v>46.6</v>
      </c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>
      <c r="A96" s="170" t="s">
        <v>9</v>
      </c>
      <c r="B96" s="172">
        <v>61</v>
      </c>
      <c r="C96" s="172">
        <v>60.8</v>
      </c>
      <c r="D96" s="172">
        <v>61.1</v>
      </c>
      <c r="E96" s="171"/>
      <c r="F96" s="172">
        <v>22.7</v>
      </c>
      <c r="G96" s="172">
        <v>26.9</v>
      </c>
      <c r="H96" s="172">
        <v>27.4</v>
      </c>
      <c r="I96" s="171"/>
      <c r="J96" s="172">
        <v>57</v>
      </c>
      <c r="K96" s="172">
        <v>55.2</v>
      </c>
      <c r="L96" s="172">
        <v>55.1</v>
      </c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>
      <c r="A97" s="170" t="s">
        <v>8</v>
      </c>
      <c r="B97" s="172">
        <v>57.8</v>
      </c>
      <c r="C97" s="172">
        <v>53.8</v>
      </c>
      <c r="D97" s="172">
        <v>58.3</v>
      </c>
      <c r="E97" s="171"/>
      <c r="F97" s="172">
        <v>27.9</v>
      </c>
      <c r="G97" s="172">
        <v>27.4</v>
      </c>
      <c r="H97" s="172">
        <v>26.2</v>
      </c>
      <c r="I97" s="171"/>
      <c r="J97" s="172">
        <v>52</v>
      </c>
      <c r="K97" s="172">
        <v>46.6</v>
      </c>
      <c r="L97" s="172">
        <v>51.6</v>
      </c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s="97" customFormat="1">
      <c r="A98" s="111" t="s">
        <v>7</v>
      </c>
      <c r="B98" s="174">
        <v>46.2</v>
      </c>
      <c r="C98" s="174">
        <v>45</v>
      </c>
      <c r="D98" s="174">
        <v>54.3</v>
      </c>
      <c r="E98" s="173"/>
      <c r="F98" s="174">
        <v>23</v>
      </c>
      <c r="G98" s="174">
        <v>20.100000000000001</v>
      </c>
      <c r="H98" s="174">
        <v>22.1</v>
      </c>
      <c r="I98" s="173"/>
      <c r="J98" s="174">
        <v>39.299999999999997</v>
      </c>
      <c r="K98" s="174">
        <v>41.7</v>
      </c>
      <c r="L98" s="174">
        <v>48.9</v>
      </c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>
      <c r="A99" s="170" t="s">
        <v>6</v>
      </c>
      <c r="B99" s="172">
        <v>48.5</v>
      </c>
      <c r="C99" s="172">
        <v>53.3</v>
      </c>
      <c r="D99" s="172">
        <v>57.6</v>
      </c>
      <c r="E99" s="171"/>
      <c r="F99" s="172">
        <v>21.2</v>
      </c>
      <c r="G99" s="172">
        <v>26.4</v>
      </c>
      <c r="H99" s="172">
        <v>27.7</v>
      </c>
      <c r="I99" s="171"/>
      <c r="J99" s="172">
        <v>43.1</v>
      </c>
      <c r="K99" s="172">
        <v>45.7</v>
      </c>
      <c r="L99" s="172">
        <v>51.9</v>
      </c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>
      <c r="A100" s="170" t="s">
        <v>5</v>
      </c>
      <c r="B100" s="172">
        <v>67.599999999999994</v>
      </c>
      <c r="C100" s="172">
        <v>69.5</v>
      </c>
      <c r="D100" s="172">
        <v>78.5</v>
      </c>
      <c r="E100" s="171"/>
      <c r="F100" s="172">
        <v>29</v>
      </c>
      <c r="G100" s="172">
        <v>31</v>
      </c>
      <c r="H100" s="172">
        <v>40.9</v>
      </c>
      <c r="I100" s="171"/>
      <c r="J100" s="172">
        <v>63.4</v>
      </c>
      <c r="K100" s="172">
        <v>63.4</v>
      </c>
      <c r="L100" s="172">
        <v>73.3</v>
      </c>
    </row>
    <row r="101" spans="1:30">
      <c r="A101" s="170" t="s">
        <v>4</v>
      </c>
      <c r="B101" s="172">
        <v>47.5</v>
      </c>
      <c r="C101" s="172">
        <v>52.8</v>
      </c>
      <c r="D101" s="172">
        <v>58</v>
      </c>
      <c r="E101" s="171"/>
      <c r="F101" s="172">
        <v>20.6</v>
      </c>
      <c r="G101" s="172">
        <v>29.7</v>
      </c>
      <c r="H101" s="172">
        <v>30.3</v>
      </c>
      <c r="I101" s="171"/>
      <c r="J101" s="172">
        <v>42.6</v>
      </c>
      <c r="K101" s="172">
        <v>47.2</v>
      </c>
      <c r="L101" s="172">
        <v>52.1</v>
      </c>
    </row>
    <row r="102" spans="1:30">
      <c r="A102" s="170" t="s">
        <v>3</v>
      </c>
      <c r="B102" s="172">
        <v>61.8</v>
      </c>
      <c r="C102" s="172">
        <v>58.7</v>
      </c>
      <c r="D102" s="172">
        <v>72.099999999999994</v>
      </c>
      <c r="E102" s="171"/>
      <c r="F102" s="172">
        <v>29.5</v>
      </c>
      <c r="G102" s="172">
        <v>25.8</v>
      </c>
      <c r="H102" s="172">
        <v>34.6</v>
      </c>
      <c r="I102" s="171"/>
      <c r="J102" s="172">
        <v>57.2</v>
      </c>
      <c r="K102" s="172">
        <v>52</v>
      </c>
      <c r="L102" s="172">
        <v>64.8</v>
      </c>
    </row>
    <row r="103" spans="1:30">
      <c r="A103" s="170" t="s">
        <v>2</v>
      </c>
      <c r="B103" s="172">
        <v>61.3</v>
      </c>
      <c r="C103" s="172">
        <v>65.599999999999994</v>
      </c>
      <c r="D103" s="172">
        <v>65.900000000000006</v>
      </c>
      <c r="E103" s="171"/>
      <c r="F103" s="172">
        <v>23.9</v>
      </c>
      <c r="G103" s="172">
        <v>29</v>
      </c>
      <c r="H103" s="172">
        <v>27.8</v>
      </c>
      <c r="I103" s="171"/>
      <c r="J103" s="172">
        <v>56</v>
      </c>
      <c r="K103" s="172">
        <v>60.1</v>
      </c>
      <c r="L103" s="172">
        <v>59.4</v>
      </c>
    </row>
    <row r="104" spans="1:30">
      <c r="A104" s="170" t="s">
        <v>1</v>
      </c>
      <c r="B104" s="172">
        <v>60.5</v>
      </c>
      <c r="C104" s="172">
        <v>62.9</v>
      </c>
      <c r="D104" s="172">
        <v>61.8</v>
      </c>
      <c r="E104" s="171"/>
      <c r="F104" s="172">
        <v>25.8</v>
      </c>
      <c r="G104" s="172">
        <v>30.6</v>
      </c>
      <c r="H104" s="172">
        <v>28.1</v>
      </c>
      <c r="I104" s="171"/>
      <c r="J104" s="172">
        <v>55.2</v>
      </c>
      <c r="K104" s="172">
        <v>55.8</v>
      </c>
      <c r="L104" s="172">
        <v>55.6</v>
      </c>
    </row>
    <row r="105" spans="1:30" ht="15.75" thickBot="1">
      <c r="A105" s="175" t="s">
        <v>0</v>
      </c>
      <c r="B105" s="175">
        <v>51.8</v>
      </c>
      <c r="C105" s="175">
        <v>65.7</v>
      </c>
      <c r="D105" s="175">
        <v>55.2</v>
      </c>
      <c r="E105" s="175"/>
      <c r="F105" s="175">
        <v>32.299999999999997</v>
      </c>
      <c r="G105" s="175">
        <v>40.700000000000003</v>
      </c>
      <c r="H105" s="175">
        <v>37.4</v>
      </c>
      <c r="I105" s="175"/>
      <c r="J105" s="175">
        <v>40.6</v>
      </c>
      <c r="K105" s="175">
        <v>56.2</v>
      </c>
      <c r="L105" s="175">
        <v>46</v>
      </c>
    </row>
    <row r="107" spans="1:30">
      <c r="A107" s="160" t="s">
        <v>318</v>
      </c>
    </row>
    <row r="108" spans="1:30">
      <c r="A108" s="160"/>
    </row>
    <row r="109" spans="1:30">
      <c r="A109" s="162"/>
      <c r="B109" s="193" t="s">
        <v>306</v>
      </c>
      <c r="C109" s="193"/>
      <c r="D109" s="193" t="s">
        <v>140</v>
      </c>
      <c r="E109" s="193"/>
      <c r="F109" s="193"/>
      <c r="G109" s="193"/>
      <c r="H109" s="193"/>
      <c r="I109" s="193"/>
      <c r="J109" s="193"/>
      <c r="K109" s="193"/>
      <c r="L109" s="185"/>
      <c r="M109" s="185"/>
      <c r="N109" s="185"/>
      <c r="O109" s="185"/>
    </row>
    <row r="110" spans="1:30" ht="15.75" thickBot="1">
      <c r="B110" s="193"/>
      <c r="C110" s="193"/>
      <c r="D110" s="193" t="s">
        <v>305</v>
      </c>
      <c r="E110" s="193"/>
      <c r="F110" s="193" t="s">
        <v>307</v>
      </c>
      <c r="G110" s="193"/>
      <c r="H110" s="193" t="s">
        <v>141</v>
      </c>
      <c r="I110" s="193"/>
      <c r="J110" s="193" t="s">
        <v>138</v>
      </c>
      <c r="K110" s="193"/>
      <c r="L110" s="193" t="s">
        <v>142</v>
      </c>
      <c r="M110" s="193"/>
      <c r="N110" s="193" t="s">
        <v>139</v>
      </c>
      <c r="O110" s="185"/>
    </row>
    <row r="111" spans="1:30" ht="15.75" thickBot="1">
      <c r="A111" s="194" t="s">
        <v>98</v>
      </c>
      <c r="B111" s="195">
        <v>2011</v>
      </c>
      <c r="C111" s="195">
        <v>2015</v>
      </c>
      <c r="D111" s="195">
        <v>2011</v>
      </c>
      <c r="E111" s="195">
        <v>2015</v>
      </c>
      <c r="F111" s="195">
        <v>2011</v>
      </c>
      <c r="G111" s="195">
        <v>2015</v>
      </c>
      <c r="H111" s="195">
        <v>2011</v>
      </c>
      <c r="I111" s="195">
        <v>2015</v>
      </c>
      <c r="J111" s="195">
        <v>2011</v>
      </c>
      <c r="K111" s="195">
        <v>2015</v>
      </c>
      <c r="L111" s="195">
        <v>2011</v>
      </c>
      <c r="M111" s="195">
        <v>2015</v>
      </c>
      <c r="N111" s="195">
        <v>2011</v>
      </c>
      <c r="O111" s="195">
        <v>2015</v>
      </c>
    </row>
    <row r="112" spans="1:30">
      <c r="B112" s="196">
        <v>58.7</v>
      </c>
      <c r="C112" s="196">
        <v>62.2</v>
      </c>
      <c r="D112" s="196">
        <v>58.3</v>
      </c>
      <c r="E112" s="196">
        <v>59</v>
      </c>
      <c r="F112" s="196">
        <v>6.5</v>
      </c>
      <c r="G112" s="196">
        <v>17.7</v>
      </c>
      <c r="H112" s="196">
        <v>4.0999999999999996</v>
      </c>
      <c r="I112" s="196">
        <v>5.7</v>
      </c>
      <c r="J112" s="196">
        <v>0.6</v>
      </c>
      <c r="K112" s="196">
        <v>6</v>
      </c>
      <c r="L112" s="185">
        <v>0</v>
      </c>
      <c r="M112" s="196">
        <v>1.8</v>
      </c>
      <c r="N112" s="196">
        <v>2.1</v>
      </c>
      <c r="O112" s="196">
        <v>7.9</v>
      </c>
    </row>
    <row r="113" spans="1:15">
      <c r="A113" s="170" t="s">
        <v>17</v>
      </c>
      <c r="B113" s="196">
        <v>56.6</v>
      </c>
      <c r="C113" s="196">
        <v>57.4</v>
      </c>
      <c r="D113" s="196">
        <v>56.3</v>
      </c>
      <c r="E113" s="196">
        <v>55.1</v>
      </c>
      <c r="F113" s="196">
        <v>6.9</v>
      </c>
      <c r="G113" s="196">
        <v>16.600000000000001</v>
      </c>
      <c r="H113" s="196">
        <v>4.5999999999999996</v>
      </c>
      <c r="I113" s="196">
        <v>4.5999999999999996</v>
      </c>
      <c r="J113" s="196">
        <v>0.7</v>
      </c>
      <c r="K113" s="196">
        <v>4.5999999999999996</v>
      </c>
      <c r="L113" s="185">
        <v>0</v>
      </c>
      <c r="M113" s="196">
        <v>1.6</v>
      </c>
      <c r="N113" s="196">
        <v>2.1</v>
      </c>
      <c r="O113" s="196">
        <v>8.5</v>
      </c>
    </row>
    <row r="114" spans="1:15" s="97" customFormat="1">
      <c r="A114" s="111" t="s">
        <v>16</v>
      </c>
      <c r="B114" s="197">
        <v>60.8</v>
      </c>
      <c r="C114" s="197">
        <v>64.5</v>
      </c>
      <c r="D114" s="197">
        <v>60.4</v>
      </c>
      <c r="E114" s="197">
        <v>61.4</v>
      </c>
      <c r="F114" s="197">
        <v>3.3</v>
      </c>
      <c r="G114" s="197">
        <v>16.899999999999999</v>
      </c>
      <c r="H114" s="197">
        <v>1.1000000000000001</v>
      </c>
      <c r="I114" s="197">
        <v>4</v>
      </c>
      <c r="J114" s="197">
        <v>0.2</v>
      </c>
      <c r="K114" s="197">
        <v>4.3</v>
      </c>
      <c r="L114" s="42">
        <v>0</v>
      </c>
      <c r="M114" s="197">
        <v>0.7</v>
      </c>
      <c r="N114" s="197">
        <v>1.9</v>
      </c>
      <c r="O114" s="197">
        <v>9.6999999999999993</v>
      </c>
    </row>
    <row r="115" spans="1:15" s="97" customFormat="1">
      <c r="A115" s="111" t="s">
        <v>301</v>
      </c>
      <c r="B115" s="197">
        <v>55.9</v>
      </c>
      <c r="C115" s="197">
        <v>64</v>
      </c>
      <c r="D115" s="197">
        <v>55.9</v>
      </c>
      <c r="E115" s="197">
        <v>60.4</v>
      </c>
      <c r="F115" s="197">
        <v>8.1999999999999993</v>
      </c>
      <c r="G115" s="197">
        <v>19.5</v>
      </c>
      <c r="H115" s="197">
        <v>6.5</v>
      </c>
      <c r="I115" s="197">
        <v>6.2</v>
      </c>
      <c r="J115" s="197">
        <v>0.7</v>
      </c>
      <c r="K115" s="197">
        <v>5.7</v>
      </c>
      <c r="L115" s="42">
        <v>0</v>
      </c>
      <c r="M115" s="197">
        <v>1.5</v>
      </c>
      <c r="N115" s="197">
        <v>1.1000000000000001</v>
      </c>
      <c r="O115" s="197">
        <v>9.6999999999999993</v>
      </c>
    </row>
    <row r="116" spans="1:15" s="97" customFormat="1">
      <c r="A116" s="111" t="s">
        <v>308</v>
      </c>
      <c r="B116" s="197">
        <v>57.2</v>
      </c>
      <c r="C116" s="197">
        <v>62.1</v>
      </c>
      <c r="D116" s="197">
        <v>56.6</v>
      </c>
      <c r="E116" s="197">
        <v>59.3</v>
      </c>
      <c r="F116" s="197">
        <v>6.4</v>
      </c>
      <c r="G116" s="197">
        <v>15</v>
      </c>
      <c r="H116" s="197">
        <v>3.1</v>
      </c>
      <c r="I116" s="197">
        <v>3.1</v>
      </c>
      <c r="J116" s="197">
        <v>0.3</v>
      </c>
      <c r="K116" s="197">
        <v>3.5</v>
      </c>
      <c r="L116" s="42">
        <v>0</v>
      </c>
      <c r="M116" s="197">
        <v>0.7</v>
      </c>
      <c r="N116" s="197">
        <v>3.2</v>
      </c>
      <c r="O116" s="197">
        <v>9.4</v>
      </c>
    </row>
    <row r="117" spans="1:15">
      <c r="A117" s="170" t="s">
        <v>13</v>
      </c>
      <c r="B117" s="196">
        <v>64.2</v>
      </c>
      <c r="C117" s="196">
        <v>57.3</v>
      </c>
      <c r="D117" s="196">
        <v>62.9</v>
      </c>
      <c r="E117" s="196">
        <v>54.1</v>
      </c>
      <c r="F117" s="196">
        <v>12.7</v>
      </c>
      <c r="G117" s="196">
        <v>11.7</v>
      </c>
      <c r="H117" s="196">
        <v>9.6999999999999993</v>
      </c>
      <c r="I117" s="196">
        <v>2.2000000000000002</v>
      </c>
      <c r="J117" s="196">
        <v>1.2</v>
      </c>
      <c r="K117" s="196">
        <v>1.3</v>
      </c>
      <c r="L117" s="185">
        <v>0</v>
      </c>
      <c r="M117" s="196">
        <v>1</v>
      </c>
      <c r="N117" s="196">
        <v>2.9</v>
      </c>
      <c r="O117" s="196">
        <v>8.4</v>
      </c>
    </row>
    <row r="118" spans="1:15">
      <c r="A118" s="170" t="s">
        <v>12</v>
      </c>
      <c r="B118" s="196">
        <v>63.2</v>
      </c>
      <c r="C118" s="196">
        <v>62.2</v>
      </c>
      <c r="D118" s="196">
        <v>62</v>
      </c>
      <c r="E118" s="196">
        <v>58.1</v>
      </c>
      <c r="F118" s="196">
        <v>8</v>
      </c>
      <c r="G118" s="196">
        <v>15.4</v>
      </c>
      <c r="H118" s="196">
        <v>4.3</v>
      </c>
      <c r="I118" s="196">
        <v>3.9</v>
      </c>
      <c r="J118" s="196">
        <v>0.2</v>
      </c>
      <c r="K118" s="196">
        <v>2.8</v>
      </c>
      <c r="L118" s="185">
        <v>0</v>
      </c>
      <c r="M118" s="196">
        <v>1</v>
      </c>
      <c r="N118" s="196">
        <v>3.7</v>
      </c>
      <c r="O118" s="196">
        <v>9.1</v>
      </c>
    </row>
    <row r="119" spans="1:15">
      <c r="A119" s="170" t="s">
        <v>11</v>
      </c>
      <c r="B119" s="196">
        <v>55.1</v>
      </c>
      <c r="C119" s="196">
        <v>63.3</v>
      </c>
      <c r="D119" s="196">
        <v>55</v>
      </c>
      <c r="E119" s="196">
        <v>58.5</v>
      </c>
      <c r="F119" s="196">
        <v>1.7</v>
      </c>
      <c r="G119" s="196">
        <v>16.8</v>
      </c>
      <c r="H119" s="196">
        <v>1</v>
      </c>
      <c r="I119" s="196">
        <v>5.5</v>
      </c>
      <c r="J119" s="196">
        <v>0.1</v>
      </c>
      <c r="K119" s="196">
        <v>5.5</v>
      </c>
      <c r="L119" s="185">
        <v>0</v>
      </c>
      <c r="M119" s="196">
        <v>1.8</v>
      </c>
      <c r="N119" s="196">
        <v>0.7</v>
      </c>
      <c r="O119" s="196">
        <v>7.2</v>
      </c>
    </row>
    <row r="120" spans="1:15">
      <c r="A120" s="170" t="s">
        <v>10</v>
      </c>
      <c r="B120" s="196">
        <v>46.4</v>
      </c>
      <c r="C120" s="196">
        <v>52.5</v>
      </c>
      <c r="D120" s="196">
        <v>46.4</v>
      </c>
      <c r="E120" s="196">
        <v>49.8</v>
      </c>
      <c r="F120" s="196">
        <v>3.9</v>
      </c>
      <c r="G120" s="196">
        <v>12.2</v>
      </c>
      <c r="H120" s="196">
        <v>2.6</v>
      </c>
      <c r="I120" s="196">
        <v>2.7</v>
      </c>
      <c r="J120" s="196">
        <v>0.2</v>
      </c>
      <c r="K120" s="196">
        <v>3.4</v>
      </c>
      <c r="L120" s="185">
        <v>0</v>
      </c>
      <c r="M120" s="196">
        <v>1.1000000000000001</v>
      </c>
      <c r="N120" s="196">
        <v>1.2</v>
      </c>
      <c r="O120" s="196">
        <v>6.8</v>
      </c>
    </row>
    <row r="121" spans="1:15">
      <c r="A121" s="170" t="s">
        <v>9</v>
      </c>
      <c r="B121" s="196">
        <v>60.8</v>
      </c>
      <c r="C121" s="196">
        <v>61.1</v>
      </c>
      <c r="D121" s="196">
        <v>60.3</v>
      </c>
      <c r="E121" s="196">
        <v>58.8</v>
      </c>
      <c r="F121" s="196">
        <v>4.4000000000000004</v>
      </c>
      <c r="G121" s="196">
        <v>15.4</v>
      </c>
      <c r="H121" s="196">
        <v>2.2999999999999998</v>
      </c>
      <c r="I121" s="196">
        <v>5.0999999999999996</v>
      </c>
      <c r="J121" s="196">
        <v>0.5</v>
      </c>
      <c r="K121" s="196">
        <v>4.4000000000000004</v>
      </c>
      <c r="L121" s="185">
        <v>0</v>
      </c>
      <c r="M121" s="196">
        <v>2</v>
      </c>
      <c r="N121" s="196">
        <v>1.8</v>
      </c>
      <c r="O121" s="196">
        <v>7</v>
      </c>
    </row>
    <row r="122" spans="1:15">
      <c r="A122" s="170" t="s">
        <v>8</v>
      </c>
      <c r="B122" s="196">
        <v>53.8</v>
      </c>
      <c r="C122" s="196">
        <v>58.3</v>
      </c>
      <c r="D122" s="196">
        <v>53.5</v>
      </c>
      <c r="E122" s="196">
        <v>54.5</v>
      </c>
      <c r="F122" s="196">
        <v>7.2</v>
      </c>
      <c r="G122" s="196">
        <v>15.7</v>
      </c>
      <c r="H122" s="196">
        <v>4.4000000000000004</v>
      </c>
      <c r="I122" s="196">
        <v>4.0999999999999996</v>
      </c>
      <c r="J122" s="196">
        <v>0.5</v>
      </c>
      <c r="K122" s="196">
        <v>4.5999999999999996</v>
      </c>
      <c r="L122" s="185">
        <v>0</v>
      </c>
      <c r="M122" s="196">
        <v>1.5</v>
      </c>
      <c r="N122" s="196">
        <v>2.6</v>
      </c>
      <c r="O122" s="196">
        <v>8.1999999999999993</v>
      </c>
    </row>
    <row r="123" spans="1:15" s="97" customFormat="1">
      <c r="A123" s="111" t="s">
        <v>7</v>
      </c>
      <c r="B123" s="197">
        <v>45</v>
      </c>
      <c r="C123" s="197">
        <v>54.3</v>
      </c>
      <c r="D123" s="197">
        <v>44.2</v>
      </c>
      <c r="E123" s="197">
        <v>51.7</v>
      </c>
      <c r="F123" s="197">
        <v>3.1</v>
      </c>
      <c r="G123" s="197">
        <v>10.5</v>
      </c>
      <c r="H123" s="197">
        <v>1.4</v>
      </c>
      <c r="I123" s="197">
        <v>2.2999999999999998</v>
      </c>
      <c r="J123" s="197">
        <v>0.3</v>
      </c>
      <c r="K123" s="197">
        <v>1.9</v>
      </c>
      <c r="L123" s="42">
        <v>0</v>
      </c>
      <c r="M123" s="197">
        <v>0.3</v>
      </c>
      <c r="N123" s="197">
        <v>1.5</v>
      </c>
      <c r="O123" s="197">
        <v>6.5</v>
      </c>
    </row>
    <row r="124" spans="1:15">
      <c r="A124" s="170" t="s">
        <v>6</v>
      </c>
      <c r="B124" s="196">
        <v>53.3</v>
      </c>
      <c r="C124" s="196">
        <v>57.6</v>
      </c>
      <c r="D124" s="196">
        <v>53.1</v>
      </c>
      <c r="E124" s="196">
        <v>55.1</v>
      </c>
      <c r="F124" s="196">
        <v>5.6</v>
      </c>
      <c r="G124" s="196">
        <v>12.2</v>
      </c>
      <c r="H124" s="196">
        <v>3.3</v>
      </c>
      <c r="I124" s="196">
        <v>5.3</v>
      </c>
      <c r="J124" s="196">
        <v>0.8</v>
      </c>
      <c r="K124" s="196">
        <v>4.2</v>
      </c>
      <c r="L124" s="185">
        <v>0</v>
      </c>
      <c r="M124" s="196">
        <v>1.6</v>
      </c>
      <c r="N124" s="196">
        <v>2.1</v>
      </c>
      <c r="O124" s="196">
        <v>4.2</v>
      </c>
    </row>
    <row r="125" spans="1:15">
      <c r="A125" s="170" t="s">
        <v>5</v>
      </c>
      <c r="B125" s="196">
        <v>69.5</v>
      </c>
      <c r="C125" s="196">
        <v>78.5</v>
      </c>
      <c r="D125" s="196">
        <v>68.900000000000006</v>
      </c>
      <c r="E125" s="196">
        <v>74.2</v>
      </c>
      <c r="F125" s="196">
        <v>8.8000000000000007</v>
      </c>
      <c r="G125" s="196">
        <v>29.9</v>
      </c>
      <c r="H125" s="196">
        <v>5.0999999999999996</v>
      </c>
      <c r="I125" s="196">
        <v>11.6</v>
      </c>
      <c r="J125" s="196">
        <v>0.9</v>
      </c>
      <c r="K125" s="196">
        <v>14.8</v>
      </c>
      <c r="L125" s="185">
        <v>0</v>
      </c>
      <c r="M125" s="196">
        <v>3.4</v>
      </c>
      <c r="N125" s="196">
        <v>3.3</v>
      </c>
      <c r="O125" s="196">
        <v>9.1999999999999993</v>
      </c>
    </row>
    <row r="126" spans="1:15">
      <c r="A126" s="170" t="s">
        <v>4</v>
      </c>
      <c r="B126" s="196">
        <v>52.8</v>
      </c>
      <c r="C126" s="196">
        <v>58</v>
      </c>
      <c r="D126" s="196">
        <v>52.5</v>
      </c>
      <c r="E126" s="196">
        <v>54.6</v>
      </c>
      <c r="F126" s="196">
        <v>9.1999999999999993</v>
      </c>
      <c r="G126" s="196">
        <v>20.6</v>
      </c>
      <c r="H126" s="196">
        <v>7.5</v>
      </c>
      <c r="I126" s="196">
        <v>10.5</v>
      </c>
      <c r="J126" s="196">
        <v>0.6</v>
      </c>
      <c r="K126" s="196">
        <v>6.3</v>
      </c>
      <c r="L126" s="185">
        <v>0</v>
      </c>
      <c r="M126" s="196">
        <v>2.6</v>
      </c>
      <c r="N126" s="196">
        <v>1.7</v>
      </c>
      <c r="O126" s="196">
        <v>7.3</v>
      </c>
    </row>
    <row r="127" spans="1:15">
      <c r="A127" s="170" t="s">
        <v>3</v>
      </c>
      <c r="B127" s="196">
        <v>58.7</v>
      </c>
      <c r="C127" s="196">
        <v>72.099999999999994</v>
      </c>
      <c r="D127" s="196">
        <v>58.3</v>
      </c>
      <c r="E127" s="196">
        <v>67.7</v>
      </c>
      <c r="F127" s="196">
        <v>6.1</v>
      </c>
      <c r="G127" s="196">
        <v>21.6</v>
      </c>
      <c r="H127" s="196">
        <v>4.7</v>
      </c>
      <c r="I127" s="196">
        <v>6.2</v>
      </c>
      <c r="J127" s="196">
        <v>0.3</v>
      </c>
      <c r="K127" s="196">
        <v>7.4</v>
      </c>
      <c r="L127" s="185">
        <v>0</v>
      </c>
      <c r="M127" s="196">
        <v>1.4</v>
      </c>
      <c r="N127" s="196">
        <v>1.2</v>
      </c>
      <c r="O127" s="196">
        <v>10.5</v>
      </c>
    </row>
    <row r="128" spans="1:15">
      <c r="A128" s="170" t="s">
        <v>2</v>
      </c>
      <c r="B128" s="196">
        <v>65.599999999999994</v>
      </c>
      <c r="C128" s="196">
        <v>65.900000000000006</v>
      </c>
      <c r="D128" s="196">
        <v>65.400000000000006</v>
      </c>
      <c r="E128" s="196">
        <v>61.6</v>
      </c>
      <c r="F128" s="196">
        <v>7.1</v>
      </c>
      <c r="G128" s="196">
        <v>20.8</v>
      </c>
      <c r="H128" s="196">
        <v>5.3</v>
      </c>
      <c r="I128" s="196">
        <v>6.5</v>
      </c>
      <c r="J128" s="196">
        <v>0.4</v>
      </c>
      <c r="K128" s="196">
        <v>9.6999999999999993</v>
      </c>
      <c r="L128" s="185">
        <v>0</v>
      </c>
      <c r="M128" s="196">
        <v>2.5</v>
      </c>
      <c r="N128" s="196">
        <v>1.7</v>
      </c>
      <c r="O128" s="196">
        <v>7.4</v>
      </c>
    </row>
    <row r="129" spans="1:16">
      <c r="A129" s="170" t="s">
        <v>1</v>
      </c>
      <c r="B129" s="196">
        <v>62.9</v>
      </c>
      <c r="C129" s="196">
        <v>61.8</v>
      </c>
      <c r="D129" s="196">
        <v>62.4</v>
      </c>
      <c r="E129" s="196">
        <v>58.6</v>
      </c>
      <c r="F129" s="196">
        <v>9.1999999999999993</v>
      </c>
      <c r="G129" s="196">
        <v>17.100000000000001</v>
      </c>
      <c r="H129" s="196">
        <v>5.8</v>
      </c>
      <c r="I129" s="196">
        <v>4</v>
      </c>
      <c r="J129" s="196">
        <v>0.3</v>
      </c>
      <c r="K129" s="196">
        <v>7.5</v>
      </c>
      <c r="L129" s="185">
        <v>0</v>
      </c>
      <c r="M129" s="196">
        <v>1.1000000000000001</v>
      </c>
      <c r="N129" s="196">
        <v>3.1</v>
      </c>
      <c r="O129" s="196">
        <v>6.4</v>
      </c>
    </row>
    <row r="130" spans="1:16" ht="15.75" thickBot="1">
      <c r="A130" s="175" t="s">
        <v>0</v>
      </c>
      <c r="B130" s="175">
        <v>65.7</v>
      </c>
      <c r="C130" s="175">
        <v>55.2</v>
      </c>
      <c r="D130" s="175">
        <v>65.7</v>
      </c>
      <c r="E130" s="175">
        <v>52.4</v>
      </c>
      <c r="F130" s="175">
        <v>8.9</v>
      </c>
      <c r="G130" s="175">
        <v>18.399999999999999</v>
      </c>
      <c r="H130" s="175">
        <v>7.1</v>
      </c>
      <c r="I130" s="175">
        <v>8.5</v>
      </c>
      <c r="J130" s="175">
        <v>1.1000000000000001</v>
      </c>
      <c r="K130" s="175">
        <v>10</v>
      </c>
      <c r="L130" s="175">
        <v>0</v>
      </c>
      <c r="M130" s="175">
        <v>6</v>
      </c>
      <c r="N130" s="175">
        <v>1.2</v>
      </c>
      <c r="O130" s="175">
        <v>6.8</v>
      </c>
    </row>
    <row r="131" spans="1:16">
      <c r="A131" s="170"/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85"/>
      <c r="M131" s="196"/>
      <c r="N131" s="196"/>
      <c r="O131" s="196"/>
    </row>
    <row r="132" spans="1:16">
      <c r="A132" s="160" t="s">
        <v>319</v>
      </c>
    </row>
    <row r="133" spans="1:16">
      <c r="A133" s="160"/>
    </row>
    <row r="134" spans="1:16">
      <c r="A134" s="176" t="s">
        <v>131</v>
      </c>
    </row>
    <row r="135" spans="1:16" s="193" customFormat="1" ht="15.75" thickBot="1">
      <c r="B135" s="193" t="s">
        <v>143</v>
      </c>
      <c r="E135" s="193" t="s">
        <v>144</v>
      </c>
      <c r="H135" s="193" t="s">
        <v>145</v>
      </c>
      <c r="K135" s="193" t="s">
        <v>146</v>
      </c>
      <c r="N135" s="193" t="s">
        <v>147</v>
      </c>
    </row>
    <row r="136" spans="1:16" ht="15.75" thickBot="1">
      <c r="A136" s="194" t="s">
        <v>98</v>
      </c>
      <c r="B136" s="195">
        <v>2007</v>
      </c>
      <c r="C136" s="195">
        <v>2011</v>
      </c>
      <c r="D136" s="195">
        <v>2015</v>
      </c>
      <c r="E136" s="195">
        <v>2007</v>
      </c>
      <c r="F136" s="195">
        <v>2011</v>
      </c>
      <c r="G136" s="195">
        <v>2015</v>
      </c>
      <c r="H136" s="195">
        <v>2007</v>
      </c>
      <c r="I136" s="195">
        <v>2011</v>
      </c>
      <c r="J136" s="195">
        <v>2015</v>
      </c>
      <c r="K136" s="195">
        <v>2007</v>
      </c>
      <c r="L136" s="195">
        <v>2011</v>
      </c>
      <c r="M136" s="195">
        <v>2015</v>
      </c>
      <c r="N136" s="195">
        <v>2007</v>
      </c>
      <c r="O136" s="195">
        <v>2011</v>
      </c>
      <c r="P136" s="195">
        <v>2015</v>
      </c>
    </row>
    <row r="137" spans="1:16">
      <c r="A137" s="198"/>
      <c r="B137" s="196">
        <v>19.100000000000001</v>
      </c>
      <c r="C137" s="196">
        <v>19</v>
      </c>
      <c r="D137" s="196">
        <v>23.2</v>
      </c>
      <c r="E137" s="196">
        <v>2.7</v>
      </c>
      <c r="F137" s="196">
        <v>2.6</v>
      </c>
      <c r="G137" s="196">
        <v>2.6</v>
      </c>
      <c r="H137" s="196">
        <v>1.9</v>
      </c>
      <c r="I137" s="196">
        <v>1.6</v>
      </c>
      <c r="J137" s="196">
        <v>1.8</v>
      </c>
      <c r="K137" s="196">
        <v>5.0999999999999996</v>
      </c>
      <c r="L137" s="196">
        <v>6.1</v>
      </c>
      <c r="M137" s="196">
        <v>7</v>
      </c>
      <c r="N137" s="196">
        <v>10.6</v>
      </c>
      <c r="O137" s="196">
        <v>8.1999999999999993</v>
      </c>
      <c r="P137" s="196">
        <v>7.7</v>
      </c>
    </row>
    <row r="138" spans="1:16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  <c r="K138" s="196"/>
      <c r="L138" s="196"/>
      <c r="M138" s="196"/>
      <c r="N138" s="196"/>
      <c r="O138" s="196"/>
      <c r="P138" s="196"/>
    </row>
    <row r="139" spans="1:16">
      <c r="A139" s="196" t="s">
        <v>17</v>
      </c>
      <c r="B139" s="196">
        <v>13.7</v>
      </c>
      <c r="C139" s="196">
        <v>18.3</v>
      </c>
      <c r="D139" s="196">
        <v>17.5</v>
      </c>
      <c r="E139" s="196">
        <v>1.7</v>
      </c>
      <c r="F139" s="196">
        <v>1.7</v>
      </c>
      <c r="G139" s="196">
        <v>2</v>
      </c>
      <c r="H139" s="196">
        <v>0.8</v>
      </c>
      <c r="I139" s="196">
        <v>1.1000000000000001</v>
      </c>
      <c r="J139" s="196">
        <v>1.1000000000000001</v>
      </c>
      <c r="K139" s="196">
        <v>4.9000000000000004</v>
      </c>
      <c r="L139" s="196">
        <v>7.5</v>
      </c>
      <c r="M139" s="196">
        <v>6.9</v>
      </c>
      <c r="N139" s="196">
        <v>12.2</v>
      </c>
      <c r="O139" s="196">
        <v>8.1</v>
      </c>
      <c r="P139" s="196">
        <v>5.0999999999999996</v>
      </c>
    </row>
    <row r="140" spans="1:16" s="42" customFormat="1">
      <c r="A140" s="197" t="s">
        <v>16</v>
      </c>
      <c r="B140" s="197">
        <v>20.6</v>
      </c>
      <c r="C140" s="197">
        <v>18.7</v>
      </c>
      <c r="D140" s="197">
        <v>21.8</v>
      </c>
      <c r="E140" s="197">
        <v>2.8</v>
      </c>
      <c r="F140" s="197">
        <v>1.9</v>
      </c>
      <c r="G140" s="197">
        <v>1.2</v>
      </c>
      <c r="H140" s="197">
        <v>0.9</v>
      </c>
      <c r="I140" s="197">
        <v>1.1000000000000001</v>
      </c>
      <c r="J140" s="197">
        <v>1.7</v>
      </c>
      <c r="K140" s="197">
        <v>4.5</v>
      </c>
      <c r="L140" s="197">
        <v>5.0999999999999996</v>
      </c>
      <c r="M140" s="197">
        <v>6</v>
      </c>
      <c r="N140" s="197">
        <v>8.6999999999999993</v>
      </c>
      <c r="O140" s="197">
        <v>8.5</v>
      </c>
      <c r="P140" s="197">
        <v>10.7</v>
      </c>
    </row>
    <row r="141" spans="1:16" s="97" customFormat="1">
      <c r="A141" s="197" t="s">
        <v>301</v>
      </c>
      <c r="B141" s="197">
        <v>10.1</v>
      </c>
      <c r="C141" s="197">
        <v>14.5</v>
      </c>
      <c r="D141" s="197">
        <v>20.8</v>
      </c>
      <c r="E141" s="197">
        <v>2.6</v>
      </c>
      <c r="F141" s="197">
        <v>3.7</v>
      </c>
      <c r="G141" s="197">
        <v>4.5999999999999996</v>
      </c>
      <c r="H141" s="197">
        <v>3.8</v>
      </c>
      <c r="I141" s="197">
        <v>5.0999999999999996</v>
      </c>
      <c r="J141" s="197">
        <v>3.5</v>
      </c>
      <c r="K141" s="197">
        <v>3.8</v>
      </c>
      <c r="L141" s="197">
        <v>5</v>
      </c>
      <c r="M141" s="197">
        <v>5.5</v>
      </c>
      <c r="N141" s="197">
        <v>28.9</v>
      </c>
      <c r="O141" s="197">
        <v>9.9</v>
      </c>
      <c r="P141" s="197">
        <v>9.1</v>
      </c>
    </row>
    <row r="142" spans="1:16" s="97" customFormat="1">
      <c r="A142" s="197" t="s">
        <v>302</v>
      </c>
      <c r="B142" s="197">
        <v>15.6</v>
      </c>
      <c r="C142" s="197">
        <v>20.9</v>
      </c>
      <c r="D142" s="197">
        <v>22.6</v>
      </c>
      <c r="E142" s="197">
        <v>4.8</v>
      </c>
      <c r="F142" s="197">
        <v>2.9</v>
      </c>
      <c r="G142" s="197">
        <v>4</v>
      </c>
      <c r="H142" s="197">
        <v>0.7</v>
      </c>
      <c r="I142" s="197">
        <v>1.6</v>
      </c>
      <c r="J142" s="197">
        <v>1.2</v>
      </c>
      <c r="K142" s="197">
        <v>5.3</v>
      </c>
      <c r="L142" s="197">
        <v>5.8</v>
      </c>
      <c r="M142" s="197">
        <v>10.7</v>
      </c>
      <c r="N142" s="197">
        <v>12.8</v>
      </c>
      <c r="O142" s="197">
        <v>7.6</v>
      </c>
      <c r="P142" s="197">
        <v>7.8</v>
      </c>
    </row>
    <row r="143" spans="1:16">
      <c r="A143" s="196" t="s">
        <v>13</v>
      </c>
      <c r="B143" s="196">
        <v>9.8000000000000007</v>
      </c>
      <c r="C143" s="196">
        <v>16.5</v>
      </c>
      <c r="D143" s="196">
        <v>11.5</v>
      </c>
      <c r="E143" s="196">
        <v>2.2000000000000002</v>
      </c>
      <c r="F143" s="196">
        <v>3.1</v>
      </c>
      <c r="G143" s="196">
        <v>1.5</v>
      </c>
      <c r="H143" s="196">
        <v>1.5</v>
      </c>
      <c r="I143" s="196">
        <v>1.1000000000000001</v>
      </c>
      <c r="J143" s="196">
        <v>1.6</v>
      </c>
      <c r="K143" s="196">
        <v>5.3</v>
      </c>
      <c r="L143" s="196">
        <v>9.3000000000000007</v>
      </c>
      <c r="M143" s="196">
        <v>5.5</v>
      </c>
      <c r="N143" s="196">
        <v>10.6</v>
      </c>
      <c r="O143" s="196">
        <v>8</v>
      </c>
      <c r="P143" s="196">
        <v>3.2</v>
      </c>
    </row>
    <row r="144" spans="1:16">
      <c r="A144" s="196" t="s">
        <v>12</v>
      </c>
      <c r="B144" s="196">
        <v>18.600000000000001</v>
      </c>
      <c r="C144" s="196">
        <v>16.399999999999999</v>
      </c>
      <c r="D144" s="196">
        <v>15.2</v>
      </c>
      <c r="E144" s="196">
        <v>3.5</v>
      </c>
      <c r="F144" s="196">
        <v>5.0999999999999996</v>
      </c>
      <c r="G144" s="196">
        <v>3.1</v>
      </c>
      <c r="H144" s="196">
        <v>2.4</v>
      </c>
      <c r="I144" s="196">
        <v>3</v>
      </c>
      <c r="J144" s="196">
        <v>0.7</v>
      </c>
      <c r="K144" s="196">
        <v>10</v>
      </c>
      <c r="L144" s="196">
        <v>7.9</v>
      </c>
      <c r="M144" s="196">
        <v>4</v>
      </c>
      <c r="N144" s="196">
        <v>12</v>
      </c>
      <c r="O144" s="196">
        <v>8.9</v>
      </c>
      <c r="P144" s="196">
        <v>6.1</v>
      </c>
    </row>
    <row r="145" spans="1:35">
      <c r="A145" s="196" t="s">
        <v>11</v>
      </c>
      <c r="B145" s="196">
        <v>18.3</v>
      </c>
      <c r="C145" s="196">
        <v>14.5</v>
      </c>
      <c r="D145" s="196">
        <v>25.5</v>
      </c>
      <c r="E145" s="196">
        <v>3.7</v>
      </c>
      <c r="F145" s="196">
        <v>1.8</v>
      </c>
      <c r="G145" s="196">
        <v>3.7</v>
      </c>
      <c r="H145" s="196">
        <v>2.6</v>
      </c>
      <c r="I145" s="196">
        <v>1</v>
      </c>
      <c r="J145" s="196">
        <v>2.8</v>
      </c>
      <c r="K145" s="196">
        <v>5.3</v>
      </c>
      <c r="L145" s="196">
        <v>3.7</v>
      </c>
      <c r="M145" s="196">
        <v>9.5</v>
      </c>
      <c r="N145" s="196">
        <v>10</v>
      </c>
      <c r="O145" s="196">
        <v>8.1999999999999993</v>
      </c>
      <c r="P145" s="196">
        <v>8.6</v>
      </c>
    </row>
    <row r="146" spans="1:35">
      <c r="A146" s="196" t="s">
        <v>10</v>
      </c>
      <c r="B146" s="196">
        <v>20.399999999999999</v>
      </c>
      <c r="C146" s="196">
        <v>16.399999999999999</v>
      </c>
      <c r="D146" s="196">
        <v>22.6</v>
      </c>
      <c r="E146" s="196">
        <v>2.7</v>
      </c>
      <c r="F146" s="196">
        <v>1.6</v>
      </c>
      <c r="G146" s="196">
        <v>1.3</v>
      </c>
      <c r="H146" s="196">
        <v>2.4</v>
      </c>
      <c r="I146" s="196">
        <v>2.9</v>
      </c>
      <c r="J146" s="196">
        <v>1.7</v>
      </c>
      <c r="K146" s="196">
        <v>3.5</v>
      </c>
      <c r="L146" s="196">
        <v>5.3</v>
      </c>
      <c r="M146" s="196">
        <v>4.5</v>
      </c>
      <c r="N146" s="196">
        <v>11.5</v>
      </c>
      <c r="O146" s="196">
        <v>8.5</v>
      </c>
      <c r="P146" s="196">
        <v>6.4</v>
      </c>
    </row>
    <row r="147" spans="1:35">
      <c r="A147" s="196" t="s">
        <v>9</v>
      </c>
      <c r="B147" s="196">
        <v>22.6</v>
      </c>
      <c r="C147" s="196">
        <v>21.5</v>
      </c>
      <c r="D147" s="196">
        <v>22.4</v>
      </c>
      <c r="E147" s="196">
        <v>3.2</v>
      </c>
      <c r="F147" s="196">
        <v>2.6</v>
      </c>
      <c r="G147" s="196">
        <v>2.5</v>
      </c>
      <c r="H147" s="196">
        <v>1</v>
      </c>
      <c r="I147" s="196">
        <v>0.8</v>
      </c>
      <c r="J147" s="196">
        <v>0.4</v>
      </c>
      <c r="K147" s="196">
        <v>4.9000000000000004</v>
      </c>
      <c r="L147" s="196">
        <v>5</v>
      </c>
      <c r="M147" s="196">
        <v>6.4</v>
      </c>
      <c r="N147" s="196">
        <v>8.6999999999999993</v>
      </c>
      <c r="O147" s="196">
        <v>9</v>
      </c>
      <c r="P147" s="196">
        <v>7</v>
      </c>
    </row>
    <row r="148" spans="1:35">
      <c r="A148" s="196" t="s">
        <v>8</v>
      </c>
      <c r="B148" s="196">
        <v>22.7</v>
      </c>
      <c r="C148" s="196">
        <v>17.3</v>
      </c>
      <c r="D148" s="196">
        <v>23.2</v>
      </c>
      <c r="E148" s="196">
        <v>2</v>
      </c>
      <c r="F148" s="196">
        <v>3.5</v>
      </c>
      <c r="G148" s="196">
        <v>1.4</v>
      </c>
      <c r="H148" s="196">
        <v>2.2999999999999998</v>
      </c>
      <c r="I148" s="196">
        <v>2</v>
      </c>
      <c r="J148" s="196">
        <v>1.1000000000000001</v>
      </c>
      <c r="K148" s="196">
        <v>5.9</v>
      </c>
      <c r="L148" s="196">
        <v>5.9</v>
      </c>
      <c r="M148" s="196">
        <v>5.6</v>
      </c>
      <c r="N148" s="196">
        <v>11.1</v>
      </c>
      <c r="O148" s="196">
        <v>8.5</v>
      </c>
      <c r="P148" s="196">
        <v>8.3000000000000007</v>
      </c>
    </row>
    <row r="149" spans="1:35" s="97" customFormat="1">
      <c r="A149" s="197" t="s">
        <v>7</v>
      </c>
      <c r="B149" s="197">
        <v>13.5</v>
      </c>
      <c r="C149" s="197">
        <v>11.8</v>
      </c>
      <c r="D149" s="197">
        <v>18.2</v>
      </c>
      <c r="E149" s="197">
        <v>0.4</v>
      </c>
      <c r="F149" s="197">
        <v>0.6</v>
      </c>
      <c r="G149" s="197">
        <v>1</v>
      </c>
      <c r="H149" s="197">
        <v>0</v>
      </c>
      <c r="I149" s="197">
        <v>0.1</v>
      </c>
      <c r="J149" s="197">
        <v>0.9</v>
      </c>
      <c r="K149" s="197">
        <v>3.3</v>
      </c>
      <c r="L149" s="197">
        <v>2.1</v>
      </c>
      <c r="M149" s="197">
        <v>4.0999999999999996</v>
      </c>
      <c r="N149" s="197">
        <v>7.2</v>
      </c>
      <c r="O149" s="197">
        <v>7.4</v>
      </c>
      <c r="P149" s="197">
        <v>6</v>
      </c>
    </row>
    <row r="150" spans="1:35">
      <c r="A150" s="196" t="s">
        <v>6</v>
      </c>
      <c r="B150" s="196">
        <v>11.9</v>
      </c>
      <c r="C150" s="196">
        <v>12.4</v>
      </c>
      <c r="D150" s="196">
        <v>14.8</v>
      </c>
      <c r="E150" s="196">
        <v>1.3</v>
      </c>
      <c r="F150" s="196">
        <v>2.2000000000000002</v>
      </c>
      <c r="G150" s="196">
        <v>1.5</v>
      </c>
      <c r="H150" s="196">
        <v>0.5</v>
      </c>
      <c r="I150" s="196">
        <v>0.8</v>
      </c>
      <c r="J150" s="196">
        <v>0.9</v>
      </c>
      <c r="K150" s="196">
        <v>2.2000000000000002</v>
      </c>
      <c r="L150" s="196">
        <v>4.0999999999999996</v>
      </c>
      <c r="M150" s="196">
        <v>5</v>
      </c>
      <c r="N150" s="196">
        <v>7.7</v>
      </c>
      <c r="O150" s="196">
        <v>6.2</v>
      </c>
      <c r="P150" s="196">
        <v>6.5</v>
      </c>
    </row>
    <row r="151" spans="1:35">
      <c r="A151" s="196" t="s">
        <v>5</v>
      </c>
      <c r="B151" s="196">
        <v>28</v>
      </c>
      <c r="C151" s="196">
        <v>26.8</v>
      </c>
      <c r="D151" s="196">
        <v>41.5</v>
      </c>
      <c r="E151" s="196">
        <v>4.5999999999999996</v>
      </c>
      <c r="F151" s="196">
        <v>4.0999999999999996</v>
      </c>
      <c r="G151" s="196">
        <v>5.0999999999999996</v>
      </c>
      <c r="H151" s="196">
        <v>4.2</v>
      </c>
      <c r="I151" s="196">
        <v>2.2999999999999998</v>
      </c>
      <c r="J151" s="196">
        <v>4.5</v>
      </c>
      <c r="K151" s="196">
        <v>7.2</v>
      </c>
      <c r="L151" s="196">
        <v>6.5</v>
      </c>
      <c r="M151" s="196">
        <v>10.7</v>
      </c>
      <c r="N151" s="196">
        <v>9.6999999999999993</v>
      </c>
      <c r="O151" s="196">
        <v>7.8</v>
      </c>
      <c r="P151" s="196">
        <v>12.4</v>
      </c>
    </row>
    <row r="152" spans="1:35">
      <c r="A152" s="196" t="s">
        <v>4</v>
      </c>
      <c r="B152" s="196">
        <v>13.5</v>
      </c>
      <c r="C152" s="196">
        <v>17.5</v>
      </c>
      <c r="D152" s="196">
        <v>20.8</v>
      </c>
      <c r="E152" s="196">
        <v>1.1000000000000001</v>
      </c>
      <c r="F152" s="196">
        <v>1.3</v>
      </c>
      <c r="G152" s="196">
        <v>1.6</v>
      </c>
      <c r="H152" s="196">
        <v>2.2999999999999998</v>
      </c>
      <c r="I152" s="196">
        <v>1.8</v>
      </c>
      <c r="J152" s="196">
        <v>1.2</v>
      </c>
      <c r="K152" s="196">
        <v>3.8</v>
      </c>
      <c r="L152" s="196">
        <v>9.4</v>
      </c>
      <c r="M152" s="196">
        <v>8.5</v>
      </c>
      <c r="N152" s="196">
        <v>7.9</v>
      </c>
      <c r="O152" s="196">
        <v>6.8</v>
      </c>
      <c r="P152" s="196">
        <v>6.4</v>
      </c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</row>
    <row r="153" spans="1:35">
      <c r="A153" s="196" t="s">
        <v>3</v>
      </c>
      <c r="B153" s="196">
        <v>22</v>
      </c>
      <c r="C153" s="196">
        <v>17.5</v>
      </c>
      <c r="D153" s="196">
        <v>31.3</v>
      </c>
      <c r="E153" s="196">
        <v>2.4</v>
      </c>
      <c r="F153" s="196">
        <v>3.8</v>
      </c>
      <c r="G153" s="196">
        <v>2.6</v>
      </c>
      <c r="H153" s="196">
        <v>1.3</v>
      </c>
      <c r="I153" s="196">
        <v>3.2</v>
      </c>
      <c r="J153" s="196">
        <v>2.8</v>
      </c>
      <c r="K153" s="196">
        <v>5.7</v>
      </c>
      <c r="L153" s="196">
        <v>6.7</v>
      </c>
      <c r="M153" s="196">
        <v>7.6</v>
      </c>
      <c r="N153" s="196">
        <v>8</v>
      </c>
      <c r="O153" s="196">
        <v>5.9</v>
      </c>
      <c r="P153" s="196">
        <v>13.1</v>
      </c>
      <c r="R153" s="42"/>
      <c r="S153" s="42"/>
      <c r="T153" s="42"/>
      <c r="U153" s="42"/>
      <c r="V153" s="42"/>
      <c r="W153" s="42"/>
      <c r="X153" s="199"/>
      <c r="Y153" s="199"/>
      <c r="Z153" s="199"/>
      <c r="AA153" s="199"/>
      <c r="AB153" s="199"/>
      <c r="AC153" s="42"/>
      <c r="AD153" s="42"/>
      <c r="AE153" s="42"/>
      <c r="AF153" s="42"/>
      <c r="AG153" s="42"/>
      <c r="AH153" s="42"/>
      <c r="AI153" s="42"/>
    </row>
    <row r="154" spans="1:35">
      <c r="A154" s="196" t="s">
        <v>2</v>
      </c>
      <c r="B154" s="196">
        <v>22.2</v>
      </c>
      <c r="C154" s="196">
        <v>19.7</v>
      </c>
      <c r="D154" s="196">
        <v>21.8</v>
      </c>
      <c r="E154" s="196">
        <v>3.4</v>
      </c>
      <c r="F154" s="196">
        <v>3</v>
      </c>
      <c r="G154" s="196">
        <v>4.7</v>
      </c>
      <c r="H154" s="196">
        <v>2.9</v>
      </c>
      <c r="I154" s="196">
        <v>2.2999999999999998</v>
      </c>
      <c r="J154" s="196">
        <v>3</v>
      </c>
      <c r="K154" s="196">
        <v>5.2</v>
      </c>
      <c r="L154" s="196">
        <v>7.2</v>
      </c>
      <c r="M154" s="196">
        <v>6.7</v>
      </c>
      <c r="N154" s="196">
        <v>9.9</v>
      </c>
      <c r="O154" s="196">
        <v>8.4</v>
      </c>
      <c r="P154" s="196">
        <v>9</v>
      </c>
      <c r="R154" s="42"/>
      <c r="S154" s="42"/>
      <c r="T154" s="42"/>
      <c r="U154" s="42"/>
      <c r="V154" s="42"/>
      <c r="W154" s="200"/>
      <c r="X154" s="197"/>
      <c r="Y154" s="197"/>
      <c r="Z154" s="197"/>
      <c r="AA154" s="197"/>
      <c r="AB154" s="197"/>
      <c r="AC154" s="42"/>
      <c r="AD154" s="42"/>
      <c r="AE154" s="42"/>
      <c r="AF154" s="42"/>
      <c r="AG154" s="42"/>
      <c r="AH154" s="42"/>
      <c r="AI154" s="42"/>
    </row>
    <row r="155" spans="1:35">
      <c r="A155" s="196" t="s">
        <v>1</v>
      </c>
      <c r="B155" s="196">
        <v>21</v>
      </c>
      <c r="C155" s="196">
        <v>26.6</v>
      </c>
      <c r="D155" s="196">
        <v>25.4</v>
      </c>
      <c r="E155" s="196">
        <v>3.9</v>
      </c>
      <c r="F155" s="196">
        <v>2.4</v>
      </c>
      <c r="G155" s="196">
        <v>2.6</v>
      </c>
      <c r="H155" s="196">
        <v>2.4</v>
      </c>
      <c r="I155" s="196">
        <v>2.8</v>
      </c>
      <c r="J155" s="196">
        <v>1.8</v>
      </c>
      <c r="K155" s="196">
        <v>4.2</v>
      </c>
      <c r="L155" s="196">
        <v>9.8000000000000007</v>
      </c>
      <c r="M155" s="196">
        <v>7</v>
      </c>
      <c r="N155" s="196">
        <v>10.5</v>
      </c>
      <c r="O155" s="196">
        <v>10.8</v>
      </c>
      <c r="P155" s="196">
        <v>12.5</v>
      </c>
      <c r="R155" s="42"/>
      <c r="S155" s="42"/>
      <c r="T155" s="42"/>
      <c r="U155" s="42"/>
      <c r="V155" s="42"/>
      <c r="W155" s="201"/>
      <c r="X155" s="197"/>
      <c r="Y155" s="197"/>
      <c r="Z155" s="197"/>
      <c r="AA155" s="197"/>
      <c r="AB155" s="197"/>
      <c r="AC155" s="42"/>
      <c r="AD155" s="42"/>
      <c r="AE155" s="42"/>
      <c r="AF155" s="42"/>
      <c r="AG155" s="42"/>
      <c r="AH155" s="42"/>
      <c r="AI155" s="42"/>
    </row>
    <row r="156" spans="1:35" ht="15.75" thickBot="1">
      <c r="A156" s="175" t="s">
        <v>0</v>
      </c>
      <c r="B156" s="175">
        <v>15.7</v>
      </c>
      <c r="C156" s="175">
        <v>26.1</v>
      </c>
      <c r="D156" s="175">
        <v>17.899999999999999</v>
      </c>
      <c r="E156" s="175">
        <v>1.5</v>
      </c>
      <c r="F156" s="175">
        <v>2.2999999999999998</v>
      </c>
      <c r="G156" s="175">
        <v>0.5</v>
      </c>
      <c r="H156" s="175">
        <v>2.8</v>
      </c>
      <c r="I156" s="175">
        <v>1.7</v>
      </c>
      <c r="J156" s="175">
        <v>0.7</v>
      </c>
      <c r="K156" s="175">
        <v>7</v>
      </c>
      <c r="L156" s="175">
        <v>10.199999999999999</v>
      </c>
      <c r="M156" s="175">
        <v>4.5999999999999996</v>
      </c>
      <c r="N156" s="175">
        <v>30.2</v>
      </c>
      <c r="O156" s="175">
        <v>13.8</v>
      </c>
      <c r="P156" s="175">
        <v>3.3</v>
      </c>
      <c r="R156" s="42"/>
      <c r="S156" s="42"/>
      <c r="T156" s="42"/>
      <c r="U156" s="42"/>
      <c r="V156" s="42"/>
      <c r="W156" s="201"/>
      <c r="X156" s="197"/>
      <c r="Y156" s="197"/>
      <c r="Z156" s="197"/>
      <c r="AA156" s="197"/>
      <c r="AB156" s="197"/>
      <c r="AC156" s="42"/>
      <c r="AD156" s="42"/>
      <c r="AE156" s="42"/>
      <c r="AF156" s="42"/>
      <c r="AG156" s="42"/>
      <c r="AH156" s="42"/>
      <c r="AI156" s="42"/>
    </row>
    <row r="157" spans="1:35">
      <c r="A157" s="185"/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R157" s="42"/>
      <c r="S157" s="42"/>
      <c r="T157" s="42"/>
      <c r="U157" s="42"/>
      <c r="V157" s="42"/>
      <c r="W157" s="201"/>
      <c r="X157" s="197"/>
      <c r="Y157" s="197"/>
      <c r="Z157" s="197"/>
      <c r="AA157" s="197"/>
      <c r="AB157" s="197"/>
      <c r="AC157" s="42"/>
      <c r="AD157" s="42"/>
      <c r="AE157" s="42"/>
      <c r="AF157" s="42"/>
      <c r="AG157" s="42"/>
      <c r="AH157" s="42"/>
      <c r="AI157" s="42"/>
    </row>
    <row r="158" spans="1:35">
      <c r="A158" s="185"/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R158" s="42"/>
      <c r="S158" s="42"/>
      <c r="T158" s="42"/>
      <c r="U158" s="42"/>
      <c r="V158" s="42"/>
      <c r="W158" s="201"/>
      <c r="X158" s="197"/>
      <c r="Y158" s="197"/>
      <c r="Z158" s="197"/>
      <c r="AA158" s="197"/>
      <c r="AB158" s="197"/>
      <c r="AC158" s="42"/>
      <c r="AD158" s="42"/>
      <c r="AE158" s="42"/>
      <c r="AF158" s="42"/>
      <c r="AG158" s="42"/>
      <c r="AH158" s="42"/>
      <c r="AI158" s="42"/>
    </row>
    <row r="159" spans="1:35">
      <c r="A159" s="193" t="s">
        <v>320</v>
      </c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</row>
    <row r="160" spans="1:35">
      <c r="A160" s="193"/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</row>
    <row r="161" spans="1:35" ht="15.75" thickBot="1">
      <c r="A161" s="202" t="s">
        <v>110</v>
      </c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R161" s="42"/>
      <c r="S161" s="42"/>
      <c r="T161" s="42"/>
      <c r="U161" s="42"/>
      <c r="V161" s="42"/>
      <c r="W161" s="42"/>
      <c r="X161" s="199"/>
      <c r="Y161" s="199"/>
      <c r="Z161" s="199"/>
      <c r="AA161" s="199"/>
      <c r="AB161" s="199"/>
      <c r="AC161" s="42"/>
      <c r="AD161" s="42"/>
      <c r="AE161" s="42"/>
      <c r="AF161" s="42"/>
      <c r="AG161" s="42"/>
      <c r="AH161" s="42"/>
      <c r="AI161" s="42"/>
    </row>
    <row r="162" spans="1:35" ht="15.75" thickBot="1">
      <c r="A162" s="194"/>
      <c r="B162" s="195" t="s">
        <v>149</v>
      </c>
      <c r="C162" s="195"/>
      <c r="D162" s="195"/>
      <c r="E162" s="195" t="s">
        <v>150</v>
      </c>
      <c r="F162" s="195"/>
      <c r="G162" s="195"/>
      <c r="H162" s="195" t="s">
        <v>151</v>
      </c>
      <c r="I162" s="195"/>
      <c r="J162" s="195"/>
      <c r="K162" s="185"/>
      <c r="L162" s="185"/>
      <c r="R162" s="42"/>
      <c r="S162" s="203"/>
      <c r="T162" s="199"/>
      <c r="U162" s="199"/>
      <c r="V162" s="199"/>
      <c r="W162" s="199"/>
      <c r="X162" s="203"/>
      <c r="Y162" s="203"/>
      <c r="Z162" s="203"/>
      <c r="AA162" s="203"/>
      <c r="AB162" s="203"/>
      <c r="AC162" s="199"/>
      <c r="AD162" s="199"/>
      <c r="AE162" s="199"/>
      <c r="AF162" s="199"/>
      <c r="AG162" s="199"/>
      <c r="AH162" s="199"/>
      <c r="AI162" s="42"/>
    </row>
    <row r="163" spans="1:35" ht="15.75" thickBot="1">
      <c r="A163" s="185"/>
      <c r="B163" s="193"/>
      <c r="C163" s="193"/>
      <c r="D163" s="193"/>
      <c r="E163" s="193"/>
      <c r="F163" s="193"/>
      <c r="G163" s="193"/>
      <c r="H163" s="193"/>
      <c r="I163" s="193"/>
      <c r="J163" s="193"/>
      <c r="K163" s="185"/>
      <c r="L163" s="185"/>
      <c r="R163" s="42"/>
      <c r="S163" s="203"/>
      <c r="T163" s="199"/>
      <c r="U163" s="199"/>
      <c r="V163" s="199"/>
      <c r="W163" s="199"/>
      <c r="X163" s="203"/>
      <c r="Y163" s="203"/>
      <c r="Z163" s="203"/>
      <c r="AA163" s="203"/>
      <c r="AB163" s="203"/>
      <c r="AC163" s="199"/>
      <c r="AD163" s="199"/>
      <c r="AE163" s="199"/>
      <c r="AF163" s="199"/>
      <c r="AG163" s="199"/>
      <c r="AH163" s="199"/>
      <c r="AI163" s="42"/>
    </row>
    <row r="164" spans="1:35" ht="15.75" thickBot="1">
      <c r="A164" s="204"/>
      <c r="B164" s="205">
        <v>2007</v>
      </c>
      <c r="C164" s="205">
        <v>2011</v>
      </c>
      <c r="D164" s="205">
        <v>2015</v>
      </c>
      <c r="E164" s="205">
        <v>2007</v>
      </c>
      <c r="F164" s="205">
        <v>2011</v>
      </c>
      <c r="G164" s="205">
        <v>2015</v>
      </c>
      <c r="H164" s="205">
        <v>2007</v>
      </c>
      <c r="I164" s="205">
        <v>2011</v>
      </c>
      <c r="J164" s="205">
        <v>2015</v>
      </c>
      <c r="K164" s="185"/>
      <c r="L164" s="185"/>
      <c r="R164" s="42"/>
      <c r="S164" s="203"/>
      <c r="T164" s="203"/>
      <c r="U164" s="203"/>
      <c r="V164" s="203"/>
      <c r="W164" s="203"/>
      <c r="X164" s="197"/>
      <c r="Y164" s="197"/>
      <c r="Z164" s="197"/>
      <c r="AA164" s="197"/>
      <c r="AB164" s="197"/>
      <c r="AC164" s="203"/>
      <c r="AD164" s="203"/>
      <c r="AE164" s="203"/>
      <c r="AF164" s="203"/>
      <c r="AG164" s="203"/>
      <c r="AH164" s="203"/>
      <c r="AI164" s="42"/>
    </row>
    <row r="165" spans="1:35">
      <c r="A165" s="198"/>
      <c r="B165" s="185"/>
      <c r="C165" s="187"/>
      <c r="D165" s="187"/>
      <c r="E165" s="187"/>
      <c r="F165" s="187"/>
      <c r="G165" s="187"/>
      <c r="H165" s="187"/>
      <c r="I165" s="187"/>
      <c r="J165" s="187"/>
      <c r="K165" s="185"/>
      <c r="L165" s="185"/>
      <c r="R165" s="42"/>
      <c r="S165" s="200"/>
      <c r="T165" s="197"/>
      <c r="U165" s="197"/>
      <c r="V165" s="197"/>
      <c r="W165" s="197"/>
      <c r="X165" s="197"/>
      <c r="Y165" s="197"/>
      <c r="Z165" s="197"/>
      <c r="AA165" s="197"/>
      <c r="AB165" s="197"/>
      <c r="AC165" s="197"/>
      <c r="AD165" s="197"/>
      <c r="AE165" s="197"/>
      <c r="AF165" s="197"/>
      <c r="AG165" s="197"/>
      <c r="AH165" s="197"/>
      <c r="AI165" s="42"/>
    </row>
    <row r="166" spans="1:35">
      <c r="A166" s="198" t="s">
        <v>98</v>
      </c>
      <c r="B166" s="185">
        <v>87.9</v>
      </c>
      <c r="C166" s="188">
        <v>84.4</v>
      </c>
      <c r="D166" s="188">
        <v>87.2</v>
      </c>
      <c r="E166" s="188">
        <v>8.4</v>
      </c>
      <c r="F166" s="188">
        <v>7.7</v>
      </c>
      <c r="G166" s="188">
        <v>8.6</v>
      </c>
      <c r="H166" s="188">
        <v>26.4</v>
      </c>
      <c r="I166" s="188">
        <v>25.9</v>
      </c>
      <c r="J166" s="188">
        <v>24.5</v>
      </c>
      <c r="K166" s="185"/>
      <c r="L166" s="185"/>
      <c r="R166" s="42"/>
      <c r="S166" s="201"/>
      <c r="T166" s="197"/>
      <c r="U166" s="197"/>
      <c r="V166" s="197"/>
      <c r="W166" s="197"/>
      <c r="X166" s="197"/>
      <c r="Y166" s="197"/>
      <c r="Z166" s="197"/>
      <c r="AA166" s="197"/>
      <c r="AB166" s="197"/>
      <c r="AC166" s="197"/>
      <c r="AD166" s="197"/>
      <c r="AE166" s="197"/>
      <c r="AF166" s="197"/>
      <c r="AG166" s="197"/>
      <c r="AH166" s="197"/>
      <c r="AI166" s="42"/>
    </row>
    <row r="167" spans="1:35">
      <c r="A167" s="198"/>
      <c r="B167" s="185"/>
      <c r="C167" s="187"/>
      <c r="D167" s="187"/>
      <c r="E167" s="187"/>
      <c r="F167" s="187"/>
      <c r="G167" s="187"/>
      <c r="H167" s="187"/>
      <c r="I167" s="187"/>
      <c r="J167" s="187"/>
      <c r="K167" s="185"/>
      <c r="L167" s="185"/>
      <c r="R167" s="42"/>
      <c r="S167" s="201"/>
      <c r="T167" s="197"/>
      <c r="U167" s="197"/>
      <c r="V167" s="197"/>
      <c r="W167" s="197"/>
      <c r="X167" s="197"/>
      <c r="Y167" s="197"/>
      <c r="Z167" s="197"/>
      <c r="AA167" s="197"/>
      <c r="AB167" s="197"/>
      <c r="AC167" s="197"/>
      <c r="AD167" s="197"/>
      <c r="AE167" s="197"/>
      <c r="AF167" s="197"/>
      <c r="AG167" s="197"/>
      <c r="AH167" s="197"/>
      <c r="AI167" s="42"/>
    </row>
    <row r="168" spans="1:35">
      <c r="A168" s="196" t="s">
        <v>114</v>
      </c>
      <c r="B168" s="185">
        <v>85.5</v>
      </c>
      <c r="C168" s="188">
        <v>85.5</v>
      </c>
      <c r="D168" s="188">
        <v>89.2</v>
      </c>
      <c r="E168" s="188">
        <v>6.3</v>
      </c>
      <c r="F168" s="188">
        <v>6.3</v>
      </c>
      <c r="G168" s="188">
        <v>5.5</v>
      </c>
      <c r="H168" s="188">
        <v>28</v>
      </c>
      <c r="I168" s="188">
        <v>27</v>
      </c>
      <c r="J168" s="188">
        <v>19.899999999999999</v>
      </c>
      <c r="K168" s="185"/>
      <c r="L168" s="185"/>
      <c r="R168" s="42"/>
      <c r="S168" s="201"/>
      <c r="T168" s="197"/>
      <c r="U168" s="197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42"/>
    </row>
    <row r="169" spans="1:35" s="42" customFormat="1">
      <c r="A169" s="197" t="s">
        <v>115</v>
      </c>
      <c r="B169" s="42">
        <v>85.9</v>
      </c>
      <c r="C169" s="190">
        <v>78.2</v>
      </c>
      <c r="D169" s="190">
        <v>84.7</v>
      </c>
      <c r="E169" s="190">
        <v>8.6999999999999993</v>
      </c>
      <c r="F169" s="190">
        <v>6.9</v>
      </c>
      <c r="G169" s="190">
        <v>8.1</v>
      </c>
      <c r="H169" s="190">
        <v>34.799999999999997</v>
      </c>
      <c r="I169" s="190">
        <v>31.5</v>
      </c>
      <c r="J169" s="190">
        <v>29.9</v>
      </c>
      <c r="S169" s="201"/>
      <c r="T169" s="197"/>
      <c r="U169" s="197"/>
      <c r="V169" s="197"/>
      <c r="W169" s="197"/>
      <c r="AC169" s="197"/>
      <c r="AD169" s="197"/>
      <c r="AE169" s="197"/>
      <c r="AF169" s="197"/>
      <c r="AG169" s="197"/>
      <c r="AH169" s="197"/>
    </row>
    <row r="170" spans="1:35" s="42" customFormat="1">
      <c r="A170" s="197" t="s">
        <v>301</v>
      </c>
      <c r="B170" s="42">
        <v>84.9</v>
      </c>
      <c r="C170" s="190">
        <v>71.900000000000006</v>
      </c>
      <c r="D170" s="190">
        <v>81.2</v>
      </c>
      <c r="E170" s="190">
        <v>5.7</v>
      </c>
      <c r="F170" s="190">
        <v>7.2</v>
      </c>
      <c r="G170" s="190">
        <v>9.5</v>
      </c>
      <c r="H170" s="190">
        <v>27.5</v>
      </c>
      <c r="I170" s="190">
        <v>29.5</v>
      </c>
      <c r="J170" s="190">
        <v>31.3</v>
      </c>
    </row>
    <row r="171" spans="1:35" s="42" customFormat="1">
      <c r="A171" s="197" t="s">
        <v>302</v>
      </c>
      <c r="B171" s="42">
        <v>86.8</v>
      </c>
      <c r="C171" s="190">
        <v>85.6</v>
      </c>
      <c r="D171" s="190">
        <v>87.9</v>
      </c>
      <c r="E171" s="190">
        <v>8.8000000000000007</v>
      </c>
      <c r="F171" s="190">
        <v>7</v>
      </c>
      <c r="G171" s="190">
        <v>9.8000000000000007</v>
      </c>
      <c r="H171" s="190">
        <v>19.3</v>
      </c>
      <c r="I171" s="190">
        <v>26</v>
      </c>
      <c r="J171" s="190">
        <v>23.1</v>
      </c>
    </row>
    <row r="172" spans="1:35">
      <c r="A172" s="196" t="s">
        <v>118</v>
      </c>
      <c r="B172" s="185">
        <v>90.5</v>
      </c>
      <c r="C172" s="188">
        <v>92.5</v>
      </c>
      <c r="D172" s="188">
        <v>90.6</v>
      </c>
      <c r="E172" s="188">
        <v>5.4</v>
      </c>
      <c r="F172" s="188">
        <v>9.6999999999999993</v>
      </c>
      <c r="G172" s="188">
        <v>6.7</v>
      </c>
      <c r="H172" s="188">
        <v>30.7</v>
      </c>
      <c r="I172" s="188">
        <v>33.4</v>
      </c>
      <c r="J172" s="188">
        <v>16.100000000000001</v>
      </c>
      <c r="K172" s="185"/>
      <c r="L172" s="185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</row>
    <row r="173" spans="1:35">
      <c r="A173" s="196" t="s">
        <v>119</v>
      </c>
      <c r="B173" s="185">
        <v>85.8</v>
      </c>
      <c r="C173" s="188">
        <v>91.2</v>
      </c>
      <c r="D173" s="188">
        <v>82.6</v>
      </c>
      <c r="E173" s="188">
        <v>9.6999999999999993</v>
      </c>
      <c r="F173" s="188">
        <v>10.3</v>
      </c>
      <c r="G173" s="188">
        <v>8.3000000000000007</v>
      </c>
      <c r="H173" s="188">
        <v>35.5</v>
      </c>
      <c r="I173" s="188">
        <v>30.7</v>
      </c>
      <c r="J173" s="188">
        <v>22.4</v>
      </c>
      <c r="K173" s="185"/>
      <c r="L173" s="185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</row>
    <row r="174" spans="1:35">
      <c r="A174" s="196" t="s">
        <v>120</v>
      </c>
      <c r="B174" s="185">
        <v>83.6</v>
      </c>
      <c r="C174" s="188">
        <v>80.599999999999994</v>
      </c>
      <c r="D174" s="188">
        <v>83.1</v>
      </c>
      <c r="E174" s="188">
        <v>8.1999999999999993</v>
      </c>
      <c r="F174" s="188">
        <v>7.2</v>
      </c>
      <c r="G174" s="188">
        <v>11.8</v>
      </c>
      <c r="H174" s="188">
        <v>27.9</v>
      </c>
      <c r="I174" s="188">
        <v>24</v>
      </c>
      <c r="J174" s="188">
        <v>33.700000000000003</v>
      </c>
      <c r="K174" s="185"/>
      <c r="L174" s="185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</row>
    <row r="175" spans="1:35">
      <c r="A175" s="196" t="s">
        <v>121</v>
      </c>
      <c r="B175" s="185">
        <v>81.099999999999994</v>
      </c>
      <c r="C175" s="188">
        <v>78.2</v>
      </c>
      <c r="D175" s="188">
        <v>78.400000000000006</v>
      </c>
      <c r="E175" s="188">
        <v>10</v>
      </c>
      <c r="F175" s="188">
        <v>6.1</v>
      </c>
      <c r="G175" s="188">
        <v>7.1</v>
      </c>
      <c r="H175" s="188">
        <v>29.1</v>
      </c>
      <c r="I175" s="188">
        <v>23.8</v>
      </c>
      <c r="J175" s="188">
        <v>23.1</v>
      </c>
      <c r="K175" s="185"/>
      <c r="L175" s="185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</row>
    <row r="176" spans="1:35">
      <c r="A176" s="196" t="s">
        <v>9</v>
      </c>
      <c r="B176" s="185">
        <v>90.2</v>
      </c>
      <c r="C176" s="188">
        <v>84.7</v>
      </c>
      <c r="D176" s="188">
        <v>89.7</v>
      </c>
      <c r="E176" s="188">
        <v>8.1999999999999993</v>
      </c>
      <c r="F176" s="188">
        <v>7.1</v>
      </c>
      <c r="G176" s="188">
        <v>7.2</v>
      </c>
      <c r="H176" s="188">
        <v>20.2</v>
      </c>
      <c r="I176" s="188">
        <v>21.3</v>
      </c>
      <c r="J176" s="188">
        <v>21.7</v>
      </c>
      <c r="K176" s="185"/>
      <c r="L176" s="185"/>
    </row>
    <row r="177" spans="1:28">
      <c r="A177" s="196" t="s">
        <v>123</v>
      </c>
      <c r="B177" s="185">
        <v>88.9</v>
      </c>
      <c r="C177" s="188">
        <v>77.8</v>
      </c>
      <c r="D177" s="188">
        <v>85.3</v>
      </c>
      <c r="E177" s="188">
        <v>13.6</v>
      </c>
      <c r="F177" s="188">
        <v>10.7</v>
      </c>
      <c r="G177" s="188">
        <v>10.6</v>
      </c>
      <c r="H177" s="188">
        <v>25.8</v>
      </c>
      <c r="I177" s="188">
        <v>23.2</v>
      </c>
      <c r="J177" s="188">
        <v>20.399999999999999</v>
      </c>
      <c r="K177" s="185"/>
      <c r="L177" s="185"/>
      <c r="X177" s="206"/>
      <c r="Y177" s="206"/>
      <c r="Z177" s="206"/>
      <c r="AA177" s="206"/>
      <c r="AB177" s="206"/>
    </row>
    <row r="178" spans="1:28" s="42" customFormat="1">
      <c r="A178" s="197" t="s">
        <v>7</v>
      </c>
      <c r="B178" s="42">
        <v>82.2</v>
      </c>
      <c r="C178" s="190">
        <v>80</v>
      </c>
      <c r="D178" s="190">
        <v>82.2</v>
      </c>
      <c r="E178" s="190">
        <v>3.5</v>
      </c>
      <c r="F178" s="190">
        <v>2.4</v>
      </c>
      <c r="G178" s="190">
        <v>4.9000000000000004</v>
      </c>
      <c r="H178" s="190">
        <v>22</v>
      </c>
      <c r="I178" s="190">
        <v>17.7</v>
      </c>
      <c r="J178" s="190">
        <v>23.5</v>
      </c>
    </row>
    <row r="179" spans="1:28">
      <c r="A179" s="196" t="s">
        <v>6</v>
      </c>
      <c r="B179" s="185">
        <v>86.8</v>
      </c>
      <c r="C179" s="188">
        <v>84</v>
      </c>
      <c r="D179" s="188">
        <v>78.099999999999994</v>
      </c>
      <c r="E179" s="188">
        <v>7.6</v>
      </c>
      <c r="F179" s="188">
        <v>8.4</v>
      </c>
      <c r="G179" s="188">
        <v>7.4</v>
      </c>
      <c r="H179" s="188">
        <v>26.2</v>
      </c>
      <c r="I179" s="188">
        <v>32.1</v>
      </c>
      <c r="J179" s="188">
        <v>28.4</v>
      </c>
      <c r="K179" s="185"/>
      <c r="L179" s="185"/>
    </row>
    <row r="180" spans="1:28">
      <c r="A180" s="196" t="s">
        <v>148</v>
      </c>
      <c r="B180" s="185">
        <v>92.8</v>
      </c>
      <c r="C180" s="188">
        <v>92.3</v>
      </c>
      <c r="D180" s="188">
        <v>93.2</v>
      </c>
      <c r="E180" s="188">
        <v>9.6</v>
      </c>
      <c r="F180" s="188">
        <v>8.6999999999999993</v>
      </c>
      <c r="G180" s="188">
        <v>13.1</v>
      </c>
      <c r="H180" s="188">
        <v>25.7</v>
      </c>
      <c r="I180" s="188">
        <v>24.6</v>
      </c>
      <c r="J180" s="188">
        <v>29.1</v>
      </c>
      <c r="K180" s="185"/>
      <c r="L180" s="185"/>
    </row>
    <row r="181" spans="1:28">
      <c r="A181" s="196" t="s">
        <v>126</v>
      </c>
      <c r="B181" s="185">
        <v>88.3</v>
      </c>
      <c r="C181" s="188">
        <v>81.3</v>
      </c>
      <c r="D181" s="188">
        <v>88.1</v>
      </c>
      <c r="E181" s="188">
        <v>6</v>
      </c>
      <c r="F181" s="188">
        <v>6.5</v>
      </c>
      <c r="G181" s="188">
        <v>7.4</v>
      </c>
      <c r="H181" s="188">
        <v>23.6</v>
      </c>
      <c r="I181" s="188">
        <v>27.8</v>
      </c>
      <c r="J181" s="188">
        <v>27.5</v>
      </c>
      <c r="K181" s="185"/>
      <c r="L181" s="185"/>
    </row>
    <row r="182" spans="1:28">
      <c r="A182" s="196" t="s">
        <v>3</v>
      </c>
      <c r="B182" s="185">
        <v>84.6</v>
      </c>
      <c r="C182" s="188">
        <v>82.5</v>
      </c>
      <c r="D182" s="188">
        <v>87.1</v>
      </c>
      <c r="E182" s="188">
        <v>9.9</v>
      </c>
      <c r="F182" s="188">
        <v>8.3000000000000007</v>
      </c>
      <c r="G182" s="188">
        <v>14.1</v>
      </c>
      <c r="H182" s="188">
        <v>30.2</v>
      </c>
      <c r="I182" s="188">
        <v>21</v>
      </c>
      <c r="J182" s="188">
        <v>37.9</v>
      </c>
      <c r="K182" s="185"/>
      <c r="L182" s="185"/>
    </row>
    <row r="183" spans="1:28">
      <c r="A183" s="196" t="s">
        <v>128</v>
      </c>
      <c r="B183" s="185">
        <v>91.3</v>
      </c>
      <c r="C183" s="188">
        <v>87</v>
      </c>
      <c r="D183" s="188">
        <v>89.2</v>
      </c>
      <c r="E183" s="188">
        <v>7.2</v>
      </c>
      <c r="F183" s="188">
        <v>7.7</v>
      </c>
      <c r="G183" s="188">
        <v>8.6</v>
      </c>
      <c r="H183" s="188">
        <v>33.200000000000003</v>
      </c>
      <c r="I183" s="188">
        <v>31.3</v>
      </c>
      <c r="J183" s="188">
        <v>31.4</v>
      </c>
      <c r="K183" s="185"/>
      <c r="L183" s="185"/>
    </row>
    <row r="184" spans="1:28">
      <c r="A184" s="196" t="s">
        <v>1</v>
      </c>
      <c r="B184" s="185">
        <v>85</v>
      </c>
      <c r="C184" s="188">
        <v>85</v>
      </c>
      <c r="D184" s="188">
        <v>81.2</v>
      </c>
      <c r="E184" s="188">
        <v>11.1</v>
      </c>
      <c r="F184" s="188">
        <v>9.8000000000000007</v>
      </c>
      <c r="G184" s="188">
        <v>9.3000000000000007</v>
      </c>
      <c r="H184" s="188">
        <v>34.1</v>
      </c>
      <c r="I184" s="188">
        <v>34.6</v>
      </c>
      <c r="J184" s="188">
        <v>25</v>
      </c>
      <c r="K184" s="185"/>
      <c r="L184" s="185"/>
    </row>
    <row r="185" spans="1:28" ht="15.75" thickBot="1">
      <c r="A185" s="175" t="s">
        <v>130</v>
      </c>
      <c r="B185" s="175">
        <v>92</v>
      </c>
      <c r="C185" s="175">
        <v>87.5</v>
      </c>
      <c r="D185" s="175">
        <v>84</v>
      </c>
      <c r="E185" s="175">
        <v>7.4</v>
      </c>
      <c r="F185" s="175">
        <v>10.5</v>
      </c>
      <c r="G185" s="175">
        <v>3.6</v>
      </c>
      <c r="H185" s="175">
        <v>27.4</v>
      </c>
      <c r="I185" s="175">
        <v>29.1</v>
      </c>
      <c r="J185" s="175">
        <v>14.3</v>
      </c>
      <c r="K185" s="185"/>
      <c r="L185" s="185"/>
    </row>
    <row r="186" spans="1:28">
      <c r="A186" s="182"/>
      <c r="B186" s="171"/>
      <c r="C186" s="171"/>
      <c r="D186" s="171"/>
      <c r="E186" s="171"/>
      <c r="F186" s="171"/>
      <c r="G186" s="171"/>
      <c r="H186" s="171"/>
      <c r="I186" s="171"/>
    </row>
    <row r="189" spans="1:28">
      <c r="A189" s="160" t="s">
        <v>901</v>
      </c>
    </row>
    <row r="190" spans="1:28">
      <c r="A190" s="160"/>
    </row>
    <row r="191" spans="1:28" ht="15.75" thickBot="1">
      <c r="A191" s="162" t="s">
        <v>110</v>
      </c>
    </row>
    <row r="192" spans="1:28" ht="15.75" thickBot="1">
      <c r="A192" s="204"/>
      <c r="B192" s="180">
        <v>2007</v>
      </c>
      <c r="C192" s="180">
        <v>2011</v>
      </c>
      <c r="D192" s="205">
        <v>2015</v>
      </c>
    </row>
    <row r="193" spans="1:28">
      <c r="A193" s="182"/>
      <c r="B193" s="207"/>
      <c r="C193" s="207"/>
      <c r="D193" s="207"/>
    </row>
    <row r="194" spans="1:28" ht="15.75" thickBot="1">
      <c r="A194" s="167" t="s">
        <v>98</v>
      </c>
      <c r="B194" s="168">
        <v>52.1</v>
      </c>
      <c r="C194" s="168">
        <v>49.1</v>
      </c>
      <c r="D194" s="164">
        <v>54</v>
      </c>
    </row>
    <row r="195" spans="1:28">
      <c r="A195" s="182"/>
      <c r="B195" s="207"/>
      <c r="C195" s="207"/>
      <c r="D195" s="207"/>
    </row>
    <row r="196" spans="1:28">
      <c r="A196" s="170" t="s">
        <v>17</v>
      </c>
      <c r="B196" s="172">
        <v>49.1</v>
      </c>
      <c r="C196" s="172">
        <v>47.2</v>
      </c>
      <c r="D196" s="172">
        <v>50.4</v>
      </c>
      <c r="X196" s="208"/>
      <c r="Y196" s="208"/>
      <c r="Z196" s="208"/>
      <c r="AA196" s="208"/>
      <c r="AB196" s="208"/>
    </row>
    <row r="197" spans="1:28" s="97" customFormat="1">
      <c r="A197" s="111" t="s">
        <v>16</v>
      </c>
      <c r="B197" s="174">
        <v>48.4</v>
      </c>
      <c r="C197" s="174">
        <v>43.8</v>
      </c>
      <c r="D197" s="174">
        <v>51.2</v>
      </c>
    </row>
    <row r="198" spans="1:28" s="97" customFormat="1">
      <c r="A198" s="111" t="s">
        <v>301</v>
      </c>
      <c r="B198" s="174">
        <v>42.2</v>
      </c>
      <c r="C198" s="174">
        <v>35.5</v>
      </c>
      <c r="D198" s="174">
        <v>48.1</v>
      </c>
    </row>
    <row r="199" spans="1:28" s="97" customFormat="1">
      <c r="A199" s="111" t="s">
        <v>308</v>
      </c>
      <c r="B199" s="174">
        <v>53.5</v>
      </c>
      <c r="C199" s="174">
        <v>53.5</v>
      </c>
      <c r="D199" s="174">
        <v>57.6</v>
      </c>
    </row>
    <row r="200" spans="1:28">
      <c r="A200" s="170" t="s">
        <v>13</v>
      </c>
      <c r="B200" s="172">
        <v>48.9</v>
      </c>
      <c r="C200" s="172">
        <v>50.4</v>
      </c>
      <c r="D200" s="172">
        <v>48.4</v>
      </c>
    </row>
    <row r="201" spans="1:28">
      <c r="A201" s="170" t="s">
        <v>12</v>
      </c>
      <c r="B201" s="172">
        <v>49.9</v>
      </c>
      <c r="C201" s="172">
        <v>44.4</v>
      </c>
      <c r="D201" s="172">
        <v>49.9</v>
      </c>
    </row>
    <row r="202" spans="1:28">
      <c r="A202" s="170" t="s">
        <v>11</v>
      </c>
      <c r="B202" s="172">
        <v>46.8</v>
      </c>
      <c r="C202" s="172">
        <v>40.5</v>
      </c>
      <c r="D202" s="172">
        <v>49.8</v>
      </c>
    </row>
    <row r="203" spans="1:28">
      <c r="A203" s="170" t="s">
        <v>10</v>
      </c>
      <c r="B203" s="172">
        <v>47.1</v>
      </c>
      <c r="C203" s="172">
        <v>37.9</v>
      </c>
      <c r="D203" s="172">
        <v>44.9</v>
      </c>
    </row>
    <row r="204" spans="1:28">
      <c r="A204" s="170" t="s">
        <v>9</v>
      </c>
      <c r="B204" s="172">
        <v>56.9</v>
      </c>
      <c r="C204" s="172">
        <v>57.5</v>
      </c>
      <c r="D204" s="172">
        <v>57.3</v>
      </c>
    </row>
    <row r="205" spans="1:28">
      <c r="A205" s="170" t="s">
        <v>8</v>
      </c>
      <c r="B205" s="172">
        <v>54.5</v>
      </c>
      <c r="C205" s="172">
        <v>50.9</v>
      </c>
      <c r="D205" s="172">
        <v>52.1</v>
      </c>
      <c r="X205" s="206"/>
      <c r="Y205" s="206"/>
      <c r="Z205" s="206"/>
      <c r="AA205" s="206"/>
      <c r="AB205" s="206"/>
    </row>
    <row r="206" spans="1:28" s="97" customFormat="1">
      <c r="A206" s="111" t="s">
        <v>7</v>
      </c>
      <c r="B206" s="174">
        <v>42.2</v>
      </c>
      <c r="C206" s="174">
        <v>36.799999999999997</v>
      </c>
      <c r="D206" s="174">
        <v>43.4</v>
      </c>
    </row>
    <row r="207" spans="1:28">
      <c r="A207" s="170" t="s">
        <v>6</v>
      </c>
      <c r="B207" s="172">
        <v>39.700000000000003</v>
      </c>
      <c r="C207" s="172">
        <v>36.5</v>
      </c>
      <c r="D207" s="172">
        <v>40.5</v>
      </c>
    </row>
    <row r="208" spans="1:28">
      <c r="A208" s="170" t="s">
        <v>5</v>
      </c>
      <c r="B208" s="172">
        <v>65.2</v>
      </c>
      <c r="C208" s="172">
        <v>59.4</v>
      </c>
      <c r="D208" s="172">
        <v>70.099999999999994</v>
      </c>
    </row>
    <row r="209" spans="1:2487">
      <c r="A209" s="170" t="s">
        <v>4</v>
      </c>
      <c r="B209" s="172">
        <v>48.8</v>
      </c>
      <c r="C209" s="172">
        <v>46.3</v>
      </c>
      <c r="D209" s="172">
        <v>51.7</v>
      </c>
    </row>
    <row r="210" spans="1:2487">
      <c r="A210" s="170" t="s">
        <v>3</v>
      </c>
      <c r="B210" s="172">
        <v>55.8</v>
      </c>
      <c r="C210" s="172">
        <v>48.6</v>
      </c>
      <c r="D210" s="172">
        <v>64.2</v>
      </c>
    </row>
    <row r="211" spans="1:2487">
      <c r="A211" s="170" t="s">
        <v>2</v>
      </c>
      <c r="B211" s="172">
        <v>49.4</v>
      </c>
      <c r="C211" s="172">
        <v>45.7</v>
      </c>
      <c r="D211" s="172">
        <v>59.5</v>
      </c>
    </row>
    <row r="212" spans="1:2487">
      <c r="A212" s="170" t="s">
        <v>1</v>
      </c>
      <c r="B212" s="172">
        <v>58.3</v>
      </c>
      <c r="C212" s="172">
        <v>53.1</v>
      </c>
      <c r="D212" s="172">
        <v>51.1</v>
      </c>
    </row>
    <row r="213" spans="1:2487" ht="15.75" thickBot="1">
      <c r="A213" s="175" t="s">
        <v>0</v>
      </c>
      <c r="B213" s="164">
        <v>42.4</v>
      </c>
      <c r="C213" s="164">
        <v>46.4</v>
      </c>
      <c r="D213" s="164">
        <v>48</v>
      </c>
    </row>
    <row r="214" spans="1:2487">
      <c r="A214" s="182"/>
      <c r="B214" s="171"/>
      <c r="C214" s="171"/>
      <c r="D214" s="171"/>
    </row>
    <row r="216" spans="1:2487">
      <c r="A216" s="160" t="s">
        <v>321</v>
      </c>
      <c r="AI216" s="185"/>
      <c r="AJ216" s="185"/>
      <c r="AK216" s="185"/>
      <c r="AL216" s="185"/>
      <c r="AM216" s="185"/>
      <c r="AN216" s="185"/>
      <c r="AO216" s="185"/>
      <c r="AP216" s="185"/>
      <c r="AQ216" s="185"/>
      <c r="AR216" s="185"/>
      <c r="AS216" s="185"/>
      <c r="AT216" s="185"/>
      <c r="AU216" s="185"/>
      <c r="AV216" s="185"/>
      <c r="AW216" s="185"/>
      <c r="AX216" s="185"/>
      <c r="AY216" s="185"/>
      <c r="AZ216" s="185"/>
      <c r="BA216" s="185"/>
      <c r="BB216" s="185"/>
      <c r="BC216" s="185"/>
      <c r="BD216" s="185"/>
      <c r="BE216" s="185"/>
      <c r="BF216" s="185"/>
      <c r="BG216" s="185"/>
      <c r="BH216" s="185"/>
      <c r="BI216" s="185"/>
      <c r="BJ216" s="185"/>
      <c r="BK216" s="185"/>
      <c r="BL216" s="185"/>
      <c r="BM216" s="185"/>
      <c r="BN216" s="185"/>
      <c r="BO216" s="185"/>
      <c r="BP216" s="185"/>
      <c r="BQ216" s="185"/>
      <c r="BR216" s="185"/>
      <c r="BS216" s="185"/>
      <c r="BT216" s="185"/>
      <c r="BU216" s="185"/>
      <c r="BV216" s="185"/>
      <c r="BW216" s="185"/>
      <c r="BX216" s="185"/>
      <c r="BY216" s="185"/>
      <c r="BZ216" s="185"/>
      <c r="CA216" s="185"/>
      <c r="CB216" s="185"/>
      <c r="CC216" s="185"/>
      <c r="CD216" s="185"/>
      <c r="CE216" s="185"/>
      <c r="CF216" s="185"/>
      <c r="CG216" s="185"/>
      <c r="CH216" s="185"/>
      <c r="CI216" s="185"/>
      <c r="CJ216" s="185"/>
      <c r="CK216" s="185"/>
      <c r="CL216" s="185"/>
      <c r="CM216" s="185"/>
      <c r="CN216" s="185"/>
      <c r="CO216" s="185"/>
      <c r="CP216" s="185"/>
      <c r="CQ216" s="185"/>
      <c r="CR216" s="185"/>
      <c r="CS216" s="185"/>
      <c r="CT216" s="185"/>
      <c r="CU216" s="185"/>
      <c r="CV216" s="185"/>
      <c r="CW216" s="185"/>
      <c r="CX216" s="185"/>
      <c r="CY216" s="185"/>
      <c r="CZ216" s="185"/>
      <c r="DA216" s="185"/>
      <c r="DB216" s="185"/>
      <c r="DC216" s="185"/>
      <c r="DD216" s="185"/>
      <c r="DE216" s="185"/>
      <c r="DF216" s="185"/>
      <c r="DG216" s="185"/>
      <c r="DH216" s="185"/>
      <c r="DI216" s="185"/>
      <c r="DJ216" s="185"/>
      <c r="DK216" s="185"/>
      <c r="DL216" s="185"/>
      <c r="DM216" s="185"/>
      <c r="DN216" s="185"/>
      <c r="DO216" s="185"/>
      <c r="DP216" s="185"/>
      <c r="DQ216" s="185"/>
      <c r="DR216" s="185"/>
      <c r="DS216" s="185"/>
      <c r="DT216" s="185"/>
      <c r="DU216" s="185"/>
      <c r="DV216" s="185"/>
      <c r="DW216" s="185"/>
      <c r="DX216" s="185"/>
      <c r="DY216" s="185"/>
      <c r="DZ216" s="185"/>
      <c r="EA216" s="185"/>
      <c r="EB216" s="185"/>
      <c r="EC216" s="185"/>
      <c r="ED216" s="185"/>
      <c r="EE216" s="185"/>
      <c r="EF216" s="185"/>
      <c r="EG216" s="185"/>
      <c r="EH216" s="185"/>
      <c r="EI216" s="185"/>
      <c r="EJ216" s="185"/>
      <c r="EK216" s="185"/>
      <c r="EL216" s="185"/>
      <c r="EM216" s="185"/>
      <c r="EN216" s="185"/>
      <c r="EO216" s="185"/>
      <c r="EP216" s="185"/>
      <c r="EQ216" s="185"/>
      <c r="ER216" s="185"/>
      <c r="ES216" s="185"/>
      <c r="ET216" s="185"/>
      <c r="EU216" s="185"/>
      <c r="EV216" s="185"/>
      <c r="EW216" s="185"/>
      <c r="EX216" s="185"/>
      <c r="EY216" s="185"/>
      <c r="EZ216" s="185"/>
      <c r="FA216" s="185"/>
      <c r="FB216" s="185"/>
      <c r="FC216" s="185"/>
      <c r="FD216" s="185"/>
      <c r="FE216" s="185"/>
      <c r="FF216" s="185"/>
      <c r="FG216" s="185"/>
      <c r="FH216" s="185"/>
      <c r="FI216" s="185"/>
      <c r="FJ216" s="185"/>
      <c r="FK216" s="185"/>
      <c r="FL216" s="185"/>
      <c r="FM216" s="185"/>
      <c r="FN216" s="185"/>
      <c r="FO216" s="185"/>
      <c r="FP216" s="185"/>
      <c r="FQ216" s="185"/>
      <c r="FR216" s="185"/>
      <c r="FS216" s="185"/>
      <c r="FT216" s="185"/>
      <c r="FU216" s="185"/>
      <c r="FV216" s="185"/>
      <c r="FW216" s="185"/>
      <c r="FX216" s="185"/>
      <c r="FY216" s="185"/>
      <c r="FZ216" s="185"/>
      <c r="GA216" s="185"/>
      <c r="GB216" s="185"/>
      <c r="GC216" s="185"/>
      <c r="GD216" s="185"/>
      <c r="GE216" s="185"/>
      <c r="GF216" s="185"/>
      <c r="GG216" s="185"/>
      <c r="GH216" s="185"/>
      <c r="GI216" s="185"/>
      <c r="GJ216" s="185"/>
      <c r="GK216" s="185"/>
      <c r="GL216" s="185"/>
      <c r="GM216" s="185"/>
      <c r="GN216" s="185"/>
      <c r="GO216" s="185"/>
      <c r="GP216" s="185"/>
      <c r="GQ216" s="185"/>
      <c r="GR216" s="185"/>
      <c r="GS216" s="185"/>
      <c r="GT216" s="185"/>
      <c r="GU216" s="185"/>
      <c r="GV216" s="185"/>
      <c r="GW216" s="185"/>
      <c r="GX216" s="185"/>
      <c r="GY216" s="185"/>
      <c r="GZ216" s="185"/>
      <c r="HA216" s="185"/>
      <c r="HB216" s="185"/>
      <c r="HC216" s="185"/>
      <c r="HD216" s="185"/>
      <c r="HE216" s="185"/>
      <c r="HF216" s="185"/>
      <c r="HG216" s="185"/>
      <c r="HH216" s="185"/>
      <c r="HI216" s="185"/>
      <c r="HJ216" s="185"/>
      <c r="HK216" s="185"/>
      <c r="HL216" s="185"/>
      <c r="HM216" s="185"/>
      <c r="HN216" s="185"/>
      <c r="HO216" s="185"/>
      <c r="HP216" s="185"/>
      <c r="HQ216" s="185"/>
      <c r="HR216" s="185"/>
      <c r="HS216" s="185"/>
      <c r="HT216" s="185"/>
      <c r="HU216" s="185"/>
      <c r="HV216" s="185"/>
      <c r="HW216" s="185"/>
      <c r="HX216" s="185"/>
      <c r="HY216" s="185"/>
      <c r="HZ216" s="185"/>
      <c r="IA216" s="185"/>
      <c r="IB216" s="185"/>
      <c r="IC216" s="185"/>
      <c r="ID216" s="185"/>
      <c r="IE216" s="185"/>
      <c r="IF216" s="185"/>
      <c r="IG216" s="185"/>
      <c r="IH216" s="185"/>
      <c r="II216" s="185"/>
      <c r="IJ216" s="185"/>
      <c r="IK216" s="185"/>
      <c r="IL216" s="185"/>
      <c r="IM216" s="185"/>
      <c r="IN216" s="185"/>
      <c r="IO216" s="185"/>
      <c r="IP216" s="185"/>
      <c r="IQ216" s="185"/>
      <c r="IR216" s="185"/>
      <c r="IS216" s="185"/>
      <c r="IT216" s="185"/>
      <c r="IU216" s="185"/>
      <c r="IV216" s="185"/>
      <c r="IW216" s="185"/>
      <c r="IX216" s="185"/>
      <c r="IY216" s="185"/>
      <c r="IZ216" s="185"/>
      <c r="JA216" s="185"/>
      <c r="JB216" s="185"/>
      <c r="JC216" s="185"/>
      <c r="JD216" s="185"/>
      <c r="JE216" s="185"/>
      <c r="JF216" s="185"/>
      <c r="JG216" s="185"/>
      <c r="JH216" s="185"/>
      <c r="JI216" s="185"/>
      <c r="JJ216" s="185"/>
      <c r="JK216" s="185"/>
      <c r="JL216" s="185"/>
      <c r="JM216" s="185"/>
      <c r="JN216" s="185"/>
      <c r="JO216" s="185"/>
      <c r="JP216" s="185"/>
      <c r="JQ216" s="185"/>
      <c r="JR216" s="185"/>
      <c r="JS216" s="185"/>
      <c r="JT216" s="185"/>
      <c r="JU216" s="185"/>
      <c r="JV216" s="185"/>
      <c r="JW216" s="185"/>
      <c r="JX216" s="185"/>
      <c r="JY216" s="185"/>
      <c r="JZ216" s="185"/>
      <c r="KA216" s="185"/>
      <c r="KB216" s="185"/>
      <c r="KC216" s="185"/>
      <c r="KD216" s="185"/>
      <c r="KE216" s="185"/>
      <c r="KF216" s="185"/>
      <c r="KG216" s="185"/>
      <c r="KH216" s="185"/>
      <c r="KI216" s="185"/>
      <c r="KJ216" s="185"/>
      <c r="KK216" s="185"/>
      <c r="KL216" s="185"/>
      <c r="KM216" s="185"/>
      <c r="KN216" s="185"/>
      <c r="KO216" s="185"/>
      <c r="KP216" s="185"/>
      <c r="KQ216" s="185"/>
      <c r="KR216" s="185"/>
      <c r="KS216" s="185"/>
      <c r="KT216" s="185"/>
      <c r="KU216" s="185"/>
      <c r="KV216" s="185"/>
      <c r="KW216" s="185"/>
      <c r="KX216" s="185"/>
      <c r="KY216" s="185"/>
      <c r="KZ216" s="185"/>
      <c r="LA216" s="185"/>
      <c r="LB216" s="185"/>
      <c r="LC216" s="185"/>
      <c r="LD216" s="185"/>
      <c r="LE216" s="185"/>
      <c r="LF216" s="185"/>
      <c r="LG216" s="185"/>
      <c r="LH216" s="185"/>
      <c r="LI216" s="185"/>
      <c r="LJ216" s="185"/>
      <c r="LK216" s="185"/>
      <c r="LL216" s="185"/>
      <c r="LM216" s="185"/>
      <c r="LN216" s="185"/>
      <c r="LO216" s="185"/>
      <c r="LP216" s="185"/>
      <c r="LQ216" s="185"/>
      <c r="LR216" s="185"/>
      <c r="LS216" s="185"/>
      <c r="LT216" s="185"/>
      <c r="LU216" s="185"/>
      <c r="LV216" s="185"/>
      <c r="LW216" s="185"/>
      <c r="LX216" s="185"/>
      <c r="LY216" s="185"/>
      <c r="LZ216" s="185"/>
      <c r="MA216" s="185"/>
      <c r="MB216" s="185"/>
      <c r="MC216" s="185"/>
      <c r="MD216" s="185"/>
      <c r="ME216" s="185"/>
      <c r="MF216" s="185"/>
      <c r="MG216" s="185"/>
      <c r="MH216" s="185"/>
      <c r="MI216" s="185"/>
      <c r="MJ216" s="185"/>
      <c r="MK216" s="185"/>
      <c r="ML216" s="185"/>
      <c r="MM216" s="185"/>
      <c r="MN216" s="185"/>
      <c r="MO216" s="185"/>
      <c r="MP216" s="185"/>
      <c r="MQ216" s="185"/>
      <c r="MR216" s="185"/>
      <c r="MS216" s="185"/>
      <c r="MT216" s="185"/>
      <c r="MU216" s="185"/>
      <c r="MV216" s="185"/>
      <c r="MW216" s="185"/>
      <c r="MX216" s="185"/>
      <c r="MY216" s="185"/>
      <c r="MZ216" s="185"/>
      <c r="NA216" s="185"/>
      <c r="NB216" s="185"/>
      <c r="NC216" s="185"/>
      <c r="ND216" s="185"/>
      <c r="NE216" s="185"/>
      <c r="NF216" s="185"/>
      <c r="NG216" s="185"/>
      <c r="NH216" s="185"/>
      <c r="NI216" s="185"/>
      <c r="NJ216" s="185"/>
      <c r="NK216" s="185"/>
      <c r="NL216" s="185"/>
      <c r="NM216" s="185"/>
      <c r="NN216" s="185"/>
      <c r="NO216" s="185"/>
      <c r="NP216" s="185"/>
      <c r="NQ216" s="185"/>
      <c r="NR216" s="185"/>
      <c r="NS216" s="185"/>
      <c r="NT216" s="185"/>
      <c r="NU216" s="185"/>
      <c r="NV216" s="185"/>
      <c r="NW216" s="185"/>
      <c r="NX216" s="185"/>
      <c r="NY216" s="185"/>
      <c r="NZ216" s="185"/>
      <c r="OA216" s="185"/>
      <c r="OB216" s="185"/>
      <c r="OC216" s="185"/>
      <c r="OD216" s="185"/>
      <c r="OE216" s="185"/>
      <c r="OF216" s="185"/>
      <c r="OG216" s="185"/>
      <c r="OH216" s="185"/>
      <c r="OI216" s="185"/>
      <c r="OJ216" s="185"/>
      <c r="OK216" s="185"/>
      <c r="OL216" s="185"/>
      <c r="OM216" s="185"/>
      <c r="ON216" s="185"/>
      <c r="OO216" s="185"/>
      <c r="OP216" s="185"/>
      <c r="OQ216" s="185"/>
      <c r="OR216" s="185"/>
      <c r="OS216" s="185"/>
      <c r="OT216" s="185"/>
      <c r="OU216" s="185"/>
      <c r="OV216" s="185"/>
      <c r="OW216" s="185"/>
      <c r="OX216" s="185"/>
      <c r="OY216" s="185"/>
      <c r="OZ216" s="185"/>
      <c r="PA216" s="185"/>
      <c r="PB216" s="185"/>
      <c r="PC216" s="185"/>
      <c r="PD216" s="185"/>
      <c r="PE216" s="185"/>
      <c r="PF216" s="185"/>
      <c r="PG216" s="185"/>
      <c r="PH216" s="185"/>
      <c r="PI216" s="185"/>
      <c r="PJ216" s="185"/>
      <c r="PK216" s="185"/>
      <c r="PL216" s="185"/>
      <c r="PM216" s="185"/>
      <c r="PN216" s="185"/>
      <c r="PO216" s="185"/>
      <c r="PP216" s="185"/>
      <c r="PQ216" s="185"/>
      <c r="PR216" s="185"/>
      <c r="PS216" s="185"/>
      <c r="PT216" s="185"/>
      <c r="PU216" s="185"/>
      <c r="PV216" s="185"/>
      <c r="PW216" s="185"/>
      <c r="PX216" s="185"/>
      <c r="PY216" s="185"/>
      <c r="PZ216" s="185"/>
      <c r="QA216" s="185"/>
      <c r="QB216" s="185"/>
      <c r="QC216" s="185"/>
      <c r="QD216" s="185"/>
      <c r="QE216" s="185"/>
      <c r="QF216" s="185"/>
      <c r="QG216" s="185"/>
      <c r="QH216" s="185"/>
      <c r="QI216" s="185"/>
      <c r="QJ216" s="185"/>
      <c r="QK216" s="185"/>
      <c r="QL216" s="185"/>
      <c r="QM216" s="185"/>
      <c r="QN216" s="185"/>
      <c r="QO216" s="185"/>
      <c r="QP216" s="185"/>
      <c r="QQ216" s="185"/>
      <c r="QR216" s="185"/>
      <c r="QS216" s="185"/>
      <c r="QT216" s="185"/>
      <c r="QU216" s="185"/>
      <c r="QV216" s="185"/>
      <c r="QW216" s="185"/>
      <c r="QX216" s="185"/>
      <c r="QY216" s="185"/>
      <c r="QZ216" s="185"/>
      <c r="RA216" s="185"/>
      <c r="RB216" s="185"/>
      <c r="RC216" s="185"/>
      <c r="RD216" s="185"/>
      <c r="RE216" s="185"/>
      <c r="RF216" s="185"/>
      <c r="RG216" s="185"/>
      <c r="RH216" s="185"/>
      <c r="RI216" s="185"/>
      <c r="RJ216" s="185"/>
      <c r="RK216" s="185"/>
      <c r="RL216" s="185"/>
      <c r="RM216" s="185"/>
      <c r="RN216" s="185"/>
      <c r="RO216" s="185"/>
      <c r="RP216" s="185"/>
      <c r="RQ216" s="185"/>
      <c r="RR216" s="185"/>
      <c r="RS216" s="185"/>
      <c r="RT216" s="185"/>
      <c r="RU216" s="185"/>
      <c r="RV216" s="185"/>
      <c r="RW216" s="185"/>
      <c r="RX216" s="185"/>
      <c r="RY216" s="185"/>
      <c r="RZ216" s="185"/>
      <c r="SA216" s="185"/>
      <c r="SB216" s="185"/>
      <c r="SC216" s="185"/>
      <c r="SD216" s="185"/>
      <c r="SE216" s="185"/>
      <c r="SF216" s="185"/>
      <c r="SG216" s="185"/>
      <c r="SH216" s="185"/>
      <c r="SI216" s="185"/>
      <c r="SJ216" s="185"/>
      <c r="SK216" s="185"/>
      <c r="SL216" s="185"/>
      <c r="SM216" s="185"/>
      <c r="SN216" s="185"/>
      <c r="SO216" s="185"/>
      <c r="SP216" s="185"/>
      <c r="SQ216" s="185"/>
      <c r="SR216" s="185"/>
      <c r="SS216" s="185"/>
      <c r="ST216" s="185"/>
      <c r="SU216" s="185"/>
      <c r="SV216" s="185"/>
      <c r="SW216" s="185"/>
      <c r="SX216" s="185"/>
      <c r="SY216" s="185"/>
      <c r="SZ216" s="185"/>
      <c r="TA216" s="185"/>
      <c r="TB216" s="185"/>
      <c r="TC216" s="185"/>
      <c r="TD216" s="185"/>
      <c r="TE216" s="185"/>
      <c r="TF216" s="185"/>
      <c r="TG216" s="185"/>
      <c r="TH216" s="185"/>
      <c r="TI216" s="185"/>
      <c r="TJ216" s="185"/>
      <c r="TK216" s="185"/>
      <c r="TL216" s="185"/>
      <c r="TM216" s="185"/>
      <c r="TN216" s="185"/>
      <c r="TO216" s="185"/>
      <c r="TP216" s="185"/>
      <c r="TQ216" s="185"/>
      <c r="TR216" s="185"/>
      <c r="TS216" s="185"/>
      <c r="TT216" s="185"/>
      <c r="TU216" s="185"/>
      <c r="TV216" s="185"/>
      <c r="TW216" s="185"/>
      <c r="TX216" s="185"/>
      <c r="TY216" s="185"/>
      <c r="TZ216" s="185"/>
      <c r="UA216" s="185"/>
      <c r="UB216" s="185"/>
      <c r="UC216" s="185"/>
      <c r="UD216" s="185"/>
      <c r="UE216" s="185"/>
      <c r="UF216" s="185"/>
      <c r="UG216" s="185"/>
      <c r="UH216" s="185"/>
      <c r="UI216" s="185"/>
      <c r="UJ216" s="185"/>
      <c r="UK216" s="185"/>
      <c r="UL216" s="185"/>
      <c r="UM216" s="185"/>
      <c r="UN216" s="185"/>
      <c r="UO216" s="185"/>
      <c r="UP216" s="185"/>
      <c r="UQ216" s="185"/>
      <c r="UR216" s="185"/>
      <c r="US216" s="185"/>
      <c r="UT216" s="185"/>
      <c r="UU216" s="185"/>
      <c r="UV216" s="185"/>
      <c r="UW216" s="185"/>
      <c r="UX216" s="185"/>
      <c r="UY216" s="185"/>
      <c r="UZ216" s="185"/>
      <c r="VA216" s="185"/>
      <c r="VB216" s="185"/>
      <c r="VC216" s="185"/>
      <c r="VD216" s="185"/>
      <c r="VE216" s="185"/>
      <c r="VF216" s="185"/>
      <c r="VG216" s="185"/>
      <c r="VH216" s="185"/>
      <c r="VI216" s="185"/>
      <c r="VJ216" s="185"/>
      <c r="VK216" s="185"/>
      <c r="VL216" s="185"/>
      <c r="VM216" s="185"/>
      <c r="VN216" s="185"/>
      <c r="VO216" s="185"/>
      <c r="VP216" s="185"/>
      <c r="VQ216" s="185"/>
      <c r="VR216" s="185"/>
      <c r="VS216" s="185"/>
      <c r="VT216" s="185"/>
      <c r="VU216" s="185"/>
      <c r="VV216" s="185"/>
      <c r="VW216" s="185"/>
      <c r="VX216" s="185"/>
      <c r="VY216" s="185"/>
      <c r="VZ216" s="185"/>
      <c r="WA216" s="185"/>
      <c r="WB216" s="185"/>
      <c r="WC216" s="185"/>
      <c r="WD216" s="185"/>
      <c r="WE216" s="185"/>
      <c r="WF216" s="185"/>
      <c r="WG216" s="185"/>
      <c r="WH216" s="185"/>
      <c r="WI216" s="185"/>
      <c r="WJ216" s="185"/>
      <c r="WK216" s="185"/>
      <c r="WL216" s="185"/>
      <c r="WM216" s="185"/>
      <c r="WN216" s="185"/>
      <c r="WO216" s="185"/>
      <c r="WP216" s="185"/>
      <c r="WQ216" s="185"/>
      <c r="WR216" s="185"/>
      <c r="WS216" s="185"/>
      <c r="WT216" s="185"/>
      <c r="WU216" s="185"/>
      <c r="WV216" s="185"/>
      <c r="WW216" s="185"/>
      <c r="WX216" s="185"/>
      <c r="WY216" s="185"/>
      <c r="WZ216" s="185"/>
      <c r="XA216" s="185"/>
      <c r="XB216" s="185"/>
      <c r="XC216" s="185"/>
      <c r="XD216" s="185"/>
      <c r="XE216" s="185"/>
      <c r="XF216" s="185"/>
      <c r="XG216" s="185"/>
      <c r="XH216" s="185"/>
      <c r="XI216" s="185"/>
      <c r="XJ216" s="185"/>
      <c r="XK216" s="185"/>
      <c r="XL216" s="185"/>
      <c r="XM216" s="185"/>
      <c r="XN216" s="185"/>
      <c r="XO216" s="185"/>
      <c r="XP216" s="185"/>
      <c r="XQ216" s="185"/>
      <c r="XR216" s="185"/>
      <c r="XS216" s="185"/>
      <c r="XT216" s="185"/>
      <c r="XU216" s="185"/>
      <c r="XV216" s="185"/>
      <c r="XW216" s="185"/>
      <c r="XX216" s="185"/>
      <c r="XY216" s="185"/>
      <c r="XZ216" s="185"/>
      <c r="YA216" s="185"/>
      <c r="YB216" s="185"/>
      <c r="YC216" s="185"/>
      <c r="YD216" s="185"/>
      <c r="YE216" s="185"/>
      <c r="YF216" s="185"/>
      <c r="YG216" s="185"/>
      <c r="YH216" s="185"/>
      <c r="YI216" s="185"/>
      <c r="YJ216" s="185"/>
      <c r="YK216" s="185"/>
      <c r="YL216" s="185"/>
      <c r="YM216" s="185"/>
      <c r="YN216" s="185"/>
      <c r="YO216" s="185"/>
      <c r="YP216" s="185"/>
      <c r="YQ216" s="185"/>
      <c r="YR216" s="185"/>
      <c r="YS216" s="185"/>
      <c r="YT216" s="185"/>
      <c r="YU216" s="185"/>
      <c r="YV216" s="185"/>
      <c r="YW216" s="185"/>
      <c r="YX216" s="185"/>
      <c r="YY216" s="185"/>
      <c r="YZ216" s="185"/>
      <c r="ZA216" s="185"/>
      <c r="ZB216" s="185"/>
      <c r="ZC216" s="185"/>
      <c r="ZD216" s="185"/>
      <c r="ZE216" s="185"/>
      <c r="ZF216" s="185"/>
      <c r="ZG216" s="185"/>
      <c r="ZH216" s="185"/>
      <c r="ZI216" s="185"/>
      <c r="ZJ216" s="185"/>
      <c r="ZK216" s="185"/>
      <c r="ZL216" s="185"/>
      <c r="ZM216" s="185"/>
      <c r="ZN216" s="185"/>
      <c r="ZO216" s="185"/>
      <c r="ZP216" s="185"/>
      <c r="ZQ216" s="185"/>
      <c r="ZR216" s="185"/>
      <c r="ZS216" s="185"/>
      <c r="ZT216" s="185"/>
      <c r="ZU216" s="185"/>
      <c r="ZV216" s="185"/>
      <c r="ZW216" s="185"/>
      <c r="ZX216" s="185"/>
      <c r="ZY216" s="185"/>
      <c r="ZZ216" s="185"/>
      <c r="AAA216" s="185"/>
      <c r="AAB216" s="185"/>
      <c r="AAC216" s="185"/>
      <c r="AAD216" s="185"/>
      <c r="AAE216" s="185"/>
      <c r="AAF216" s="185"/>
      <c r="AAG216" s="185"/>
      <c r="AAH216" s="185"/>
      <c r="AAI216" s="185"/>
      <c r="AAJ216" s="185"/>
      <c r="AAK216" s="185"/>
      <c r="AAL216" s="185"/>
      <c r="AAM216" s="185"/>
      <c r="AAN216" s="185"/>
      <c r="AAO216" s="185"/>
      <c r="AAP216" s="185"/>
      <c r="AAQ216" s="185"/>
      <c r="AAR216" s="185"/>
      <c r="AAS216" s="185"/>
      <c r="AAT216" s="185"/>
      <c r="AAU216" s="185"/>
      <c r="AAV216" s="185"/>
      <c r="AAW216" s="185"/>
      <c r="AAX216" s="185"/>
      <c r="AAY216" s="185"/>
      <c r="AAZ216" s="185"/>
      <c r="ABA216" s="185"/>
      <c r="ABB216" s="185"/>
      <c r="ABC216" s="185"/>
      <c r="ABD216" s="185"/>
      <c r="ABE216" s="185"/>
      <c r="ABF216" s="185"/>
      <c r="ABG216" s="185"/>
      <c r="ABH216" s="185"/>
      <c r="ABI216" s="185"/>
      <c r="ABJ216" s="185"/>
      <c r="ABK216" s="185"/>
      <c r="ABL216" s="185"/>
      <c r="ABM216" s="185"/>
      <c r="ABN216" s="185"/>
      <c r="ABO216" s="185"/>
      <c r="ABP216" s="185"/>
      <c r="ABQ216" s="185"/>
      <c r="ABR216" s="185"/>
      <c r="ABS216" s="185"/>
      <c r="ABT216" s="185"/>
      <c r="ABU216" s="185"/>
      <c r="ABV216" s="185"/>
      <c r="ABW216" s="185"/>
      <c r="ABX216" s="185"/>
      <c r="ABY216" s="185"/>
      <c r="ABZ216" s="185"/>
      <c r="ACA216" s="185"/>
      <c r="ACB216" s="185"/>
      <c r="ACC216" s="185"/>
      <c r="ACD216" s="185"/>
      <c r="ACE216" s="185"/>
      <c r="ACF216" s="185"/>
      <c r="ACG216" s="185"/>
      <c r="ACH216" s="185"/>
      <c r="ACI216" s="185"/>
      <c r="ACJ216" s="185"/>
      <c r="ACK216" s="185"/>
      <c r="ACL216" s="185"/>
      <c r="ACM216" s="185"/>
      <c r="ACN216" s="185"/>
      <c r="ACO216" s="185"/>
      <c r="ACP216" s="185"/>
      <c r="ACQ216" s="185"/>
      <c r="ACR216" s="185"/>
      <c r="ACS216" s="185"/>
      <c r="ACT216" s="185"/>
      <c r="ACU216" s="185"/>
      <c r="ACV216" s="185"/>
      <c r="ACW216" s="185"/>
      <c r="ACX216" s="185"/>
      <c r="ACY216" s="185"/>
      <c r="ACZ216" s="185"/>
      <c r="ADA216" s="185"/>
      <c r="ADB216" s="185"/>
      <c r="ADC216" s="185"/>
      <c r="ADD216" s="185"/>
      <c r="ADE216" s="185"/>
      <c r="ADF216" s="185"/>
      <c r="ADG216" s="185"/>
      <c r="ADH216" s="185"/>
      <c r="ADI216" s="185"/>
      <c r="ADJ216" s="185"/>
      <c r="ADK216" s="185"/>
      <c r="ADL216" s="185"/>
      <c r="ADM216" s="185"/>
      <c r="ADN216" s="185"/>
      <c r="ADO216" s="185"/>
      <c r="ADP216" s="185"/>
      <c r="ADQ216" s="185"/>
      <c r="ADR216" s="185"/>
      <c r="ADS216" s="185"/>
      <c r="ADT216" s="185"/>
      <c r="ADU216" s="185"/>
      <c r="ADV216" s="185"/>
      <c r="ADW216" s="185"/>
      <c r="ADX216" s="185"/>
      <c r="ADY216" s="185"/>
      <c r="ADZ216" s="185"/>
      <c r="AEA216" s="185"/>
      <c r="AEB216" s="185"/>
      <c r="AEC216" s="185"/>
      <c r="AED216" s="185"/>
      <c r="AEE216" s="185"/>
      <c r="AEF216" s="185"/>
      <c r="AEG216" s="185"/>
      <c r="AEH216" s="185"/>
      <c r="AEI216" s="185"/>
      <c r="AEJ216" s="185"/>
      <c r="AEK216" s="185"/>
      <c r="AEL216" s="185"/>
      <c r="AEM216" s="185"/>
      <c r="AEN216" s="185"/>
      <c r="AEO216" s="185"/>
      <c r="AEP216" s="185"/>
      <c r="AEQ216" s="185"/>
      <c r="AER216" s="185"/>
      <c r="AES216" s="185"/>
      <c r="AET216" s="185"/>
      <c r="AEU216" s="185"/>
      <c r="AEV216" s="185"/>
      <c r="AEW216" s="185"/>
      <c r="AEX216" s="185"/>
      <c r="AEY216" s="185"/>
      <c r="AEZ216" s="185"/>
      <c r="AFA216" s="185"/>
      <c r="AFB216" s="185"/>
      <c r="AFC216" s="185"/>
      <c r="AFD216" s="185"/>
      <c r="AFE216" s="185"/>
      <c r="AFF216" s="185"/>
      <c r="AFG216" s="185"/>
      <c r="AFH216" s="185"/>
      <c r="AFI216" s="185"/>
      <c r="AFJ216" s="185"/>
      <c r="AFK216" s="185"/>
      <c r="AFL216" s="185"/>
      <c r="AFM216" s="185"/>
      <c r="AFN216" s="185"/>
      <c r="AFO216" s="185"/>
      <c r="AFP216" s="185"/>
      <c r="AFQ216" s="185"/>
      <c r="AFR216" s="185"/>
      <c r="AFS216" s="185"/>
      <c r="AFT216" s="185"/>
      <c r="AFU216" s="185"/>
      <c r="AFV216" s="185"/>
      <c r="AFW216" s="185"/>
      <c r="AFX216" s="185"/>
      <c r="AFY216" s="185"/>
      <c r="AFZ216" s="185"/>
      <c r="AGA216" s="185"/>
      <c r="AGB216" s="185"/>
      <c r="AGC216" s="185"/>
      <c r="AGD216" s="185"/>
      <c r="AGE216" s="185"/>
      <c r="AGF216" s="185"/>
      <c r="AGG216" s="185"/>
      <c r="AGH216" s="185"/>
      <c r="AGI216" s="185"/>
      <c r="AGJ216" s="185"/>
      <c r="AGK216" s="185"/>
      <c r="AGL216" s="185"/>
      <c r="AGM216" s="185"/>
      <c r="AGN216" s="185"/>
      <c r="AGO216" s="185"/>
      <c r="AGP216" s="185"/>
      <c r="AGQ216" s="185"/>
      <c r="AGR216" s="185"/>
      <c r="AGS216" s="185"/>
      <c r="AGT216" s="185"/>
      <c r="AGU216" s="185"/>
      <c r="AGV216" s="185"/>
      <c r="AGW216" s="185"/>
      <c r="AGX216" s="185"/>
      <c r="AGY216" s="185"/>
      <c r="AGZ216" s="185"/>
      <c r="AHA216" s="185"/>
      <c r="AHB216" s="185"/>
      <c r="AHC216" s="185"/>
      <c r="AHD216" s="185"/>
      <c r="AHE216" s="185"/>
      <c r="AHF216" s="185"/>
      <c r="AHG216" s="185"/>
      <c r="AHH216" s="185"/>
      <c r="AHI216" s="185"/>
      <c r="AHJ216" s="185"/>
      <c r="AHK216" s="185"/>
      <c r="AHL216" s="185"/>
      <c r="AHM216" s="185"/>
      <c r="AHN216" s="185"/>
      <c r="AHO216" s="185"/>
      <c r="AHP216" s="185"/>
      <c r="AHQ216" s="185"/>
      <c r="AHR216" s="185"/>
      <c r="AHS216" s="185"/>
      <c r="AHT216" s="185"/>
      <c r="AHU216" s="185"/>
      <c r="AHV216" s="185"/>
      <c r="AHW216" s="185"/>
      <c r="AHX216" s="185"/>
      <c r="AHY216" s="185"/>
      <c r="AHZ216" s="185"/>
      <c r="AIA216" s="185"/>
      <c r="AIB216" s="185"/>
      <c r="AIC216" s="185"/>
      <c r="AID216" s="185"/>
      <c r="AIE216" s="185"/>
      <c r="AIF216" s="185"/>
      <c r="AIG216" s="185"/>
      <c r="AIH216" s="185"/>
      <c r="AII216" s="185"/>
      <c r="AIJ216" s="185"/>
      <c r="AIK216" s="185"/>
      <c r="AIL216" s="185"/>
      <c r="AIM216" s="185"/>
      <c r="AIN216" s="185"/>
      <c r="AIO216" s="185"/>
      <c r="AIP216" s="185"/>
      <c r="AIQ216" s="185"/>
      <c r="AIR216" s="185"/>
      <c r="AIS216" s="185"/>
      <c r="AIT216" s="185"/>
      <c r="AIU216" s="185"/>
      <c r="AIV216" s="185"/>
      <c r="AIW216" s="185"/>
      <c r="AIX216" s="185"/>
      <c r="AIY216" s="185"/>
      <c r="AIZ216" s="185"/>
      <c r="AJA216" s="185"/>
      <c r="AJB216" s="185"/>
      <c r="AJC216" s="185"/>
      <c r="AJD216" s="185"/>
      <c r="AJE216" s="185"/>
      <c r="AJF216" s="185"/>
      <c r="AJG216" s="185"/>
      <c r="AJH216" s="185"/>
      <c r="AJI216" s="185"/>
      <c r="AJJ216" s="185"/>
      <c r="AJK216" s="185"/>
      <c r="AJL216" s="185"/>
      <c r="AJM216" s="185"/>
      <c r="AJN216" s="185"/>
      <c r="AJO216" s="185"/>
      <c r="AJP216" s="185"/>
      <c r="AJQ216" s="185"/>
      <c r="AJR216" s="185"/>
      <c r="AJS216" s="185"/>
      <c r="AJT216" s="185"/>
      <c r="AJU216" s="185"/>
      <c r="AJV216" s="185"/>
      <c r="AJW216" s="185"/>
      <c r="AJX216" s="185"/>
      <c r="AJY216" s="185"/>
      <c r="AJZ216" s="185"/>
      <c r="AKA216" s="185"/>
      <c r="AKB216" s="185"/>
      <c r="AKC216" s="185"/>
      <c r="AKD216" s="185"/>
      <c r="AKE216" s="185"/>
      <c r="AKF216" s="185"/>
      <c r="AKG216" s="185"/>
      <c r="AKH216" s="185"/>
      <c r="AKI216" s="185"/>
      <c r="AKJ216" s="185"/>
      <c r="AKK216" s="185"/>
      <c r="AKL216" s="185"/>
      <c r="AKM216" s="185"/>
      <c r="AKN216" s="185"/>
      <c r="AKO216" s="185"/>
      <c r="AKP216" s="185"/>
      <c r="AKQ216" s="185"/>
      <c r="AKR216" s="185"/>
      <c r="AKS216" s="185"/>
      <c r="AKT216" s="185"/>
      <c r="AKU216" s="185"/>
      <c r="AKV216" s="185"/>
      <c r="AKW216" s="185"/>
      <c r="AKX216" s="185"/>
      <c r="AKY216" s="185"/>
      <c r="AKZ216" s="185"/>
      <c r="ALA216" s="185"/>
      <c r="ALB216" s="185"/>
      <c r="ALC216" s="185"/>
      <c r="ALD216" s="185"/>
      <c r="ALE216" s="185"/>
      <c r="ALF216" s="185"/>
      <c r="ALG216" s="185"/>
      <c r="ALH216" s="185"/>
      <c r="ALI216" s="185"/>
      <c r="ALJ216" s="185"/>
      <c r="ALK216" s="185"/>
      <c r="ALL216" s="185"/>
      <c r="ALM216" s="185"/>
      <c r="ALN216" s="185"/>
      <c r="ALO216" s="185"/>
      <c r="ALP216" s="185"/>
      <c r="ALQ216" s="185"/>
      <c r="ALR216" s="185"/>
      <c r="ALS216" s="185"/>
      <c r="ALT216" s="185"/>
      <c r="ALU216" s="185"/>
      <c r="ALV216" s="185"/>
      <c r="ALW216" s="185"/>
      <c r="ALX216" s="185"/>
      <c r="ALY216" s="185"/>
      <c r="ALZ216" s="185"/>
      <c r="AMA216" s="185"/>
      <c r="AMB216" s="185"/>
      <c r="AMC216" s="185"/>
      <c r="AMD216" s="185"/>
      <c r="AME216" s="185"/>
      <c r="AMF216" s="185"/>
      <c r="AMG216" s="185"/>
      <c r="AMH216" s="185"/>
      <c r="AMI216" s="185"/>
      <c r="AMJ216" s="185"/>
      <c r="AMK216" s="185"/>
      <c r="AML216" s="185"/>
      <c r="AMM216" s="185"/>
      <c r="AMN216" s="185"/>
      <c r="AMO216" s="185"/>
      <c r="AMP216" s="185"/>
      <c r="AMQ216" s="185"/>
      <c r="AMR216" s="185"/>
      <c r="AMS216" s="185"/>
      <c r="AMT216" s="185"/>
      <c r="AMU216" s="185"/>
      <c r="AMV216" s="185"/>
      <c r="AMW216" s="185"/>
      <c r="AMX216" s="185"/>
      <c r="AMY216" s="185"/>
      <c r="AMZ216" s="185"/>
      <c r="ANA216" s="185"/>
      <c r="ANB216" s="185"/>
      <c r="ANC216" s="185"/>
      <c r="AND216" s="185"/>
      <c r="ANE216" s="185"/>
      <c r="ANF216" s="185"/>
      <c r="ANG216" s="185"/>
      <c r="ANH216" s="185"/>
      <c r="ANI216" s="185"/>
      <c r="ANJ216" s="185"/>
      <c r="ANK216" s="185"/>
      <c r="ANL216" s="185"/>
      <c r="ANM216" s="185"/>
      <c r="ANN216" s="185"/>
      <c r="ANO216" s="185"/>
      <c r="ANP216" s="185"/>
      <c r="ANQ216" s="185"/>
      <c r="ANR216" s="185"/>
      <c r="ANS216" s="185"/>
      <c r="ANT216" s="185"/>
      <c r="ANU216" s="185"/>
      <c r="ANV216" s="185"/>
      <c r="ANW216" s="185"/>
      <c r="ANX216" s="185"/>
      <c r="ANY216" s="185"/>
      <c r="ANZ216" s="185"/>
      <c r="AOA216" s="185"/>
      <c r="AOB216" s="185"/>
      <c r="AOC216" s="185"/>
      <c r="AOD216" s="185"/>
      <c r="AOE216" s="185"/>
      <c r="AOF216" s="185"/>
      <c r="AOG216" s="185"/>
      <c r="AOH216" s="185"/>
      <c r="AOI216" s="185"/>
      <c r="AOJ216" s="185"/>
      <c r="AOK216" s="185"/>
      <c r="AOL216" s="185"/>
      <c r="AOM216" s="185"/>
      <c r="AON216" s="185"/>
      <c r="AOO216" s="185"/>
      <c r="AOP216" s="185"/>
      <c r="AOQ216" s="185"/>
      <c r="AOR216" s="185"/>
      <c r="AOS216" s="185"/>
      <c r="AOT216" s="185"/>
      <c r="AOU216" s="185"/>
      <c r="AOV216" s="185"/>
      <c r="AOW216" s="185"/>
      <c r="AOX216" s="185"/>
      <c r="AOY216" s="185"/>
      <c r="AOZ216" s="185"/>
      <c r="APA216" s="185"/>
      <c r="APB216" s="185"/>
      <c r="APC216" s="185"/>
      <c r="APD216" s="185"/>
      <c r="APE216" s="185"/>
      <c r="APF216" s="185"/>
      <c r="APG216" s="185"/>
      <c r="APH216" s="185"/>
      <c r="API216" s="185"/>
      <c r="APJ216" s="185"/>
      <c r="APK216" s="185"/>
      <c r="APL216" s="185"/>
      <c r="APM216" s="185"/>
      <c r="APN216" s="185"/>
      <c r="APO216" s="185"/>
      <c r="APP216" s="185"/>
      <c r="APQ216" s="185"/>
      <c r="APR216" s="185"/>
      <c r="APS216" s="185"/>
      <c r="APT216" s="185"/>
      <c r="APU216" s="185"/>
      <c r="APV216" s="185"/>
      <c r="APW216" s="185"/>
      <c r="APX216" s="185"/>
      <c r="APY216" s="185"/>
      <c r="APZ216" s="185"/>
      <c r="AQA216" s="185"/>
      <c r="AQB216" s="185"/>
      <c r="AQC216" s="185"/>
      <c r="AQD216" s="185"/>
      <c r="AQE216" s="185"/>
      <c r="AQF216" s="185"/>
      <c r="AQG216" s="185"/>
      <c r="AQH216" s="185"/>
      <c r="AQI216" s="185"/>
      <c r="AQJ216" s="185"/>
      <c r="AQK216" s="185"/>
      <c r="AQL216" s="185"/>
      <c r="AQM216" s="185"/>
      <c r="AQN216" s="185"/>
      <c r="AQO216" s="185"/>
      <c r="AQP216" s="185"/>
      <c r="AQQ216" s="185"/>
      <c r="AQR216" s="185"/>
      <c r="AQS216" s="185"/>
      <c r="AQT216" s="185"/>
      <c r="AQU216" s="185"/>
      <c r="AQV216" s="185"/>
      <c r="AQW216" s="185"/>
      <c r="AQX216" s="185"/>
      <c r="AQY216" s="185"/>
      <c r="AQZ216" s="185"/>
      <c r="ARA216" s="185"/>
      <c r="ARB216" s="185"/>
      <c r="ARC216" s="185"/>
      <c r="ARD216" s="185"/>
      <c r="ARE216" s="185"/>
      <c r="ARF216" s="185"/>
      <c r="ARG216" s="185"/>
      <c r="ARH216" s="185"/>
      <c r="ARI216" s="185"/>
      <c r="ARJ216" s="185"/>
      <c r="ARK216" s="185"/>
      <c r="ARL216" s="185"/>
      <c r="ARM216" s="185"/>
      <c r="ARN216" s="185"/>
      <c r="ARO216" s="185"/>
      <c r="ARP216" s="185"/>
      <c r="ARQ216" s="185"/>
      <c r="ARR216" s="185"/>
      <c r="ARS216" s="185"/>
      <c r="ART216" s="185"/>
      <c r="ARU216" s="185"/>
      <c r="ARV216" s="185"/>
      <c r="ARW216" s="185"/>
      <c r="ARX216" s="185"/>
      <c r="ARY216" s="185"/>
      <c r="ARZ216" s="185"/>
      <c r="ASA216" s="185"/>
      <c r="ASB216" s="185"/>
      <c r="ASC216" s="185"/>
      <c r="ASD216" s="185"/>
      <c r="ASE216" s="185"/>
      <c r="ASF216" s="185"/>
      <c r="ASG216" s="185"/>
      <c r="ASH216" s="185"/>
      <c r="ASI216" s="185"/>
      <c r="ASJ216" s="185"/>
      <c r="ASK216" s="185"/>
      <c r="ASL216" s="185"/>
      <c r="ASM216" s="185"/>
      <c r="ASN216" s="185"/>
      <c r="ASO216" s="185"/>
      <c r="ASP216" s="185"/>
      <c r="ASQ216" s="185"/>
      <c r="ASR216" s="185"/>
      <c r="ASS216" s="185"/>
      <c r="AST216" s="185"/>
      <c r="ASU216" s="185"/>
      <c r="ASV216" s="185"/>
      <c r="ASW216" s="185"/>
      <c r="ASX216" s="185"/>
      <c r="ASY216" s="185"/>
      <c r="ASZ216" s="185"/>
      <c r="ATA216" s="185"/>
      <c r="ATB216" s="185"/>
      <c r="ATC216" s="185"/>
      <c r="ATD216" s="185"/>
      <c r="ATE216" s="185"/>
      <c r="ATF216" s="185"/>
      <c r="ATG216" s="185"/>
      <c r="ATH216" s="185"/>
      <c r="ATI216" s="185"/>
      <c r="ATJ216" s="185"/>
      <c r="ATK216" s="185"/>
      <c r="ATL216" s="185"/>
      <c r="ATM216" s="185"/>
      <c r="ATN216" s="185"/>
      <c r="ATO216" s="185"/>
      <c r="ATP216" s="185"/>
      <c r="ATQ216" s="185"/>
      <c r="ATR216" s="185"/>
      <c r="ATS216" s="185"/>
      <c r="ATT216" s="185"/>
      <c r="ATU216" s="185"/>
      <c r="ATV216" s="185"/>
      <c r="ATW216" s="185"/>
      <c r="ATX216" s="185"/>
      <c r="ATY216" s="185"/>
      <c r="ATZ216" s="185"/>
      <c r="AUA216" s="185"/>
      <c r="AUB216" s="185"/>
      <c r="AUC216" s="185"/>
      <c r="AUD216" s="185"/>
      <c r="AUE216" s="185"/>
      <c r="AUF216" s="185"/>
      <c r="AUG216" s="185"/>
      <c r="AUH216" s="185"/>
      <c r="AUI216" s="185"/>
      <c r="AUJ216" s="185"/>
      <c r="AUK216" s="185"/>
      <c r="AUL216" s="185"/>
      <c r="AUM216" s="185"/>
      <c r="AUN216" s="185"/>
      <c r="AUO216" s="185"/>
      <c r="AUP216" s="185"/>
      <c r="AUQ216" s="185"/>
      <c r="AUR216" s="185"/>
      <c r="AUS216" s="185"/>
      <c r="AUT216" s="185"/>
      <c r="AUU216" s="185"/>
      <c r="AUV216" s="185"/>
      <c r="AUW216" s="185"/>
      <c r="AUX216" s="185"/>
      <c r="AUY216" s="185"/>
      <c r="AUZ216" s="185"/>
      <c r="AVA216" s="185"/>
      <c r="AVB216" s="185"/>
      <c r="AVC216" s="185"/>
      <c r="AVD216" s="185"/>
      <c r="AVE216" s="185"/>
      <c r="AVF216" s="185"/>
      <c r="AVG216" s="185"/>
      <c r="AVH216" s="185"/>
      <c r="AVI216" s="185"/>
      <c r="AVJ216" s="185"/>
      <c r="AVK216" s="185"/>
      <c r="AVL216" s="185"/>
      <c r="AVM216" s="185"/>
      <c r="AVN216" s="185"/>
      <c r="AVO216" s="185"/>
      <c r="AVP216" s="185"/>
      <c r="AVQ216" s="185"/>
      <c r="AVR216" s="185"/>
      <c r="AVS216" s="185"/>
      <c r="AVT216" s="185"/>
      <c r="AVU216" s="185"/>
      <c r="AVV216" s="185"/>
      <c r="AVW216" s="185"/>
      <c r="AVX216" s="185"/>
      <c r="AVY216" s="185"/>
      <c r="AVZ216" s="185"/>
      <c r="AWA216" s="185"/>
      <c r="AWB216" s="185"/>
      <c r="AWC216" s="185"/>
      <c r="AWD216" s="185"/>
      <c r="AWE216" s="185"/>
      <c r="AWF216" s="185"/>
      <c r="AWG216" s="185"/>
      <c r="AWH216" s="185"/>
      <c r="AWI216" s="185"/>
      <c r="AWJ216" s="185"/>
      <c r="AWK216" s="185"/>
      <c r="AWL216" s="185"/>
      <c r="AWM216" s="185"/>
      <c r="AWN216" s="185"/>
      <c r="AWO216" s="185"/>
      <c r="AWP216" s="185"/>
      <c r="AWQ216" s="185"/>
      <c r="AWR216" s="185"/>
      <c r="AWS216" s="185"/>
      <c r="AWT216" s="185"/>
      <c r="AWU216" s="185"/>
      <c r="AWV216" s="185"/>
      <c r="AWW216" s="185"/>
      <c r="AWX216" s="185"/>
      <c r="AWY216" s="185"/>
      <c r="AWZ216" s="185"/>
      <c r="AXA216" s="185"/>
      <c r="AXB216" s="185"/>
      <c r="AXC216" s="185"/>
      <c r="AXD216" s="185"/>
      <c r="AXE216" s="185"/>
      <c r="AXF216" s="185"/>
      <c r="AXG216" s="185"/>
      <c r="AXH216" s="185"/>
      <c r="AXI216" s="185"/>
      <c r="AXJ216" s="185"/>
      <c r="AXK216" s="185"/>
      <c r="AXL216" s="185"/>
      <c r="AXM216" s="185"/>
      <c r="AXN216" s="185"/>
      <c r="AXO216" s="185"/>
      <c r="AXP216" s="185"/>
      <c r="AXQ216" s="185"/>
      <c r="AXR216" s="185"/>
      <c r="AXS216" s="185"/>
      <c r="AXT216" s="185"/>
      <c r="AXU216" s="185"/>
      <c r="AXV216" s="185"/>
      <c r="AXW216" s="185"/>
      <c r="AXX216" s="185"/>
      <c r="AXY216" s="185"/>
      <c r="AXZ216" s="185"/>
      <c r="AYA216" s="185"/>
      <c r="AYB216" s="185"/>
      <c r="AYC216" s="185"/>
      <c r="AYD216" s="185"/>
      <c r="AYE216" s="185"/>
      <c r="AYF216" s="185"/>
      <c r="AYG216" s="185"/>
      <c r="AYH216" s="185"/>
      <c r="AYI216" s="185"/>
      <c r="AYJ216" s="185"/>
      <c r="AYK216" s="185"/>
      <c r="AYL216" s="185"/>
      <c r="AYM216" s="185"/>
      <c r="AYN216" s="185"/>
      <c r="AYO216" s="185"/>
      <c r="AYP216" s="185"/>
      <c r="AYQ216" s="185"/>
      <c r="AYR216" s="185"/>
      <c r="AYS216" s="185"/>
      <c r="AYT216" s="185"/>
      <c r="AYU216" s="185"/>
      <c r="AYV216" s="185"/>
      <c r="AYW216" s="185"/>
      <c r="AYX216" s="185"/>
      <c r="AYY216" s="185"/>
      <c r="AYZ216" s="185"/>
      <c r="AZA216" s="185"/>
      <c r="AZB216" s="185"/>
      <c r="AZC216" s="185"/>
      <c r="AZD216" s="185"/>
      <c r="AZE216" s="185"/>
      <c r="AZF216" s="185"/>
      <c r="AZG216" s="185"/>
      <c r="AZH216" s="185"/>
      <c r="AZI216" s="185"/>
      <c r="AZJ216" s="185"/>
      <c r="AZK216" s="185"/>
      <c r="AZL216" s="185"/>
      <c r="AZM216" s="185"/>
      <c r="AZN216" s="185"/>
      <c r="AZO216" s="185"/>
      <c r="AZP216" s="185"/>
      <c r="AZQ216" s="185"/>
      <c r="AZR216" s="185"/>
      <c r="AZS216" s="185"/>
      <c r="AZT216" s="185"/>
      <c r="AZU216" s="185"/>
      <c r="AZV216" s="185"/>
      <c r="AZW216" s="185"/>
      <c r="AZX216" s="185"/>
      <c r="AZY216" s="185"/>
      <c r="AZZ216" s="185"/>
      <c r="BAA216" s="185"/>
      <c r="BAB216" s="185"/>
      <c r="BAC216" s="185"/>
      <c r="BAD216" s="185"/>
      <c r="BAE216" s="185"/>
      <c r="BAF216" s="185"/>
      <c r="BAG216" s="185"/>
      <c r="BAH216" s="185"/>
      <c r="BAI216" s="185"/>
      <c r="BAJ216" s="185"/>
      <c r="BAK216" s="185"/>
      <c r="BAL216" s="185"/>
      <c r="BAM216" s="185"/>
      <c r="BAN216" s="185"/>
      <c r="BAO216" s="185"/>
      <c r="BAP216" s="185"/>
      <c r="BAQ216" s="185"/>
      <c r="BAR216" s="185"/>
      <c r="BAS216" s="185"/>
      <c r="BAT216" s="185"/>
      <c r="BAU216" s="185"/>
      <c r="BAV216" s="185"/>
      <c r="BAW216" s="185"/>
      <c r="BAX216" s="185"/>
      <c r="BAY216" s="185"/>
      <c r="BAZ216" s="185"/>
      <c r="BBA216" s="185"/>
      <c r="BBB216" s="185"/>
      <c r="BBC216" s="185"/>
      <c r="BBD216" s="185"/>
      <c r="BBE216" s="185"/>
      <c r="BBF216" s="185"/>
      <c r="BBG216" s="185"/>
      <c r="BBH216" s="185"/>
      <c r="BBI216" s="185"/>
      <c r="BBJ216" s="185"/>
      <c r="BBK216" s="185"/>
      <c r="BBL216" s="185"/>
      <c r="BBM216" s="185"/>
      <c r="BBN216" s="185"/>
      <c r="BBO216" s="185"/>
      <c r="BBP216" s="185"/>
      <c r="BBQ216" s="185"/>
      <c r="BBR216" s="185"/>
      <c r="BBS216" s="185"/>
      <c r="BBT216" s="185"/>
      <c r="BBU216" s="185"/>
      <c r="BBV216" s="185"/>
      <c r="BBW216" s="185"/>
      <c r="BBX216" s="185"/>
      <c r="BBY216" s="185"/>
      <c r="BBZ216" s="185"/>
      <c r="BCA216" s="185"/>
      <c r="BCB216" s="185"/>
      <c r="BCC216" s="185"/>
      <c r="BCD216" s="185"/>
      <c r="BCE216" s="185"/>
      <c r="BCF216" s="185"/>
      <c r="BCG216" s="185"/>
      <c r="BCH216" s="185"/>
      <c r="BCI216" s="185"/>
      <c r="BCJ216" s="185"/>
      <c r="BCK216" s="185"/>
      <c r="BCL216" s="185"/>
      <c r="BCM216" s="185"/>
      <c r="BCN216" s="185"/>
      <c r="BCO216" s="185"/>
      <c r="BCP216" s="185"/>
      <c r="BCQ216" s="185"/>
      <c r="BCR216" s="185"/>
      <c r="BCS216" s="185"/>
      <c r="BCT216" s="185"/>
      <c r="BCU216" s="185"/>
      <c r="BCV216" s="185"/>
      <c r="BCW216" s="185"/>
      <c r="BCX216" s="185"/>
      <c r="BCY216" s="185"/>
      <c r="BCZ216" s="185"/>
      <c r="BDA216" s="185"/>
      <c r="BDB216" s="185"/>
      <c r="BDC216" s="185"/>
      <c r="BDD216" s="185"/>
      <c r="BDE216" s="185"/>
      <c r="BDF216" s="185"/>
      <c r="BDG216" s="185"/>
      <c r="BDH216" s="185"/>
      <c r="BDI216" s="185"/>
      <c r="BDJ216" s="185"/>
      <c r="BDK216" s="185"/>
      <c r="BDL216" s="185"/>
      <c r="BDM216" s="185"/>
      <c r="BDN216" s="185"/>
      <c r="BDO216" s="185"/>
      <c r="BDP216" s="185"/>
      <c r="BDQ216" s="185"/>
      <c r="BDR216" s="185"/>
      <c r="BDS216" s="185"/>
      <c r="BDT216" s="185"/>
      <c r="BDU216" s="185"/>
      <c r="BDV216" s="185"/>
      <c r="BDW216" s="185"/>
      <c r="BDX216" s="185"/>
      <c r="BDY216" s="185"/>
      <c r="BDZ216" s="185"/>
      <c r="BEA216" s="185"/>
      <c r="BEB216" s="185"/>
      <c r="BEC216" s="185"/>
      <c r="BED216" s="185"/>
      <c r="BEE216" s="185"/>
      <c r="BEF216" s="185"/>
      <c r="BEG216" s="185"/>
      <c r="BEH216" s="185"/>
      <c r="BEI216" s="185"/>
      <c r="BEJ216" s="185"/>
      <c r="BEK216" s="185"/>
      <c r="BEL216" s="185"/>
      <c r="BEM216" s="185"/>
      <c r="BEN216" s="185"/>
      <c r="BEO216" s="185"/>
      <c r="BEP216" s="185"/>
      <c r="BEQ216" s="185"/>
      <c r="BER216" s="185"/>
      <c r="BES216" s="185"/>
      <c r="BET216" s="185"/>
      <c r="BEU216" s="185"/>
      <c r="BEV216" s="185"/>
      <c r="BEW216" s="185"/>
      <c r="BEX216" s="185"/>
      <c r="BEY216" s="185"/>
      <c r="BEZ216" s="185"/>
      <c r="BFA216" s="185"/>
      <c r="BFB216" s="185"/>
      <c r="BFC216" s="185"/>
      <c r="BFD216" s="185"/>
      <c r="BFE216" s="185"/>
      <c r="BFF216" s="185"/>
      <c r="BFG216" s="185"/>
      <c r="BFH216" s="185"/>
      <c r="BFI216" s="185"/>
      <c r="BFJ216" s="185"/>
      <c r="BFK216" s="185"/>
      <c r="BFL216" s="185"/>
      <c r="BFM216" s="185"/>
      <c r="BFN216" s="185"/>
      <c r="BFO216" s="185"/>
      <c r="BFP216" s="185"/>
      <c r="BFQ216" s="185"/>
      <c r="BFR216" s="185"/>
      <c r="BFS216" s="185"/>
      <c r="BFT216" s="185"/>
      <c r="BFU216" s="185"/>
      <c r="BFV216" s="185"/>
      <c r="BFW216" s="185"/>
      <c r="BFX216" s="185"/>
      <c r="BFY216" s="185"/>
      <c r="BFZ216" s="185"/>
      <c r="BGA216" s="185"/>
      <c r="BGB216" s="185"/>
      <c r="BGC216" s="185"/>
      <c r="BGD216" s="185"/>
      <c r="BGE216" s="185"/>
      <c r="BGF216" s="185"/>
      <c r="BGG216" s="185"/>
      <c r="BGH216" s="185"/>
      <c r="BGI216" s="185"/>
      <c r="BGJ216" s="185"/>
      <c r="BGK216" s="185"/>
      <c r="BGL216" s="185"/>
      <c r="BGM216" s="185"/>
      <c r="BGN216" s="185"/>
      <c r="BGO216" s="185"/>
      <c r="BGP216" s="185"/>
      <c r="BGQ216" s="185"/>
      <c r="BGR216" s="185"/>
      <c r="BGS216" s="185"/>
      <c r="BGT216" s="185"/>
      <c r="BGU216" s="185"/>
      <c r="BGV216" s="185"/>
      <c r="BGW216" s="185"/>
      <c r="BGX216" s="185"/>
      <c r="BGY216" s="185"/>
      <c r="BGZ216" s="185"/>
      <c r="BHA216" s="185"/>
      <c r="BHB216" s="185"/>
      <c r="BHC216" s="185"/>
      <c r="BHD216" s="185"/>
      <c r="BHE216" s="185"/>
      <c r="BHF216" s="185"/>
      <c r="BHG216" s="185"/>
      <c r="BHH216" s="185"/>
      <c r="BHI216" s="185"/>
      <c r="BHJ216" s="185"/>
      <c r="BHK216" s="185"/>
      <c r="BHL216" s="185"/>
      <c r="BHM216" s="185"/>
      <c r="BHN216" s="185"/>
      <c r="BHO216" s="185"/>
      <c r="BHP216" s="185"/>
      <c r="BHQ216" s="185"/>
      <c r="BHR216" s="185"/>
      <c r="BHS216" s="185"/>
      <c r="BHT216" s="185"/>
      <c r="BHU216" s="185"/>
      <c r="BHV216" s="185"/>
      <c r="BHW216" s="185"/>
      <c r="BHX216" s="185"/>
      <c r="BHY216" s="185"/>
      <c r="BHZ216" s="185"/>
      <c r="BIA216" s="185"/>
      <c r="BIB216" s="185"/>
      <c r="BIC216" s="185"/>
      <c r="BID216" s="185"/>
      <c r="BIE216" s="185"/>
      <c r="BIF216" s="185"/>
      <c r="BIG216" s="185"/>
      <c r="BIH216" s="185"/>
      <c r="BII216" s="185"/>
      <c r="BIJ216" s="185"/>
      <c r="BIK216" s="185"/>
      <c r="BIL216" s="185"/>
      <c r="BIM216" s="185"/>
      <c r="BIN216" s="185"/>
      <c r="BIO216" s="185"/>
      <c r="BIP216" s="185"/>
      <c r="BIQ216" s="185"/>
      <c r="BIR216" s="185"/>
      <c r="BIS216" s="185"/>
      <c r="BIT216" s="185"/>
      <c r="BIU216" s="185"/>
      <c r="BIV216" s="185"/>
      <c r="BIW216" s="185"/>
      <c r="BIX216" s="185"/>
      <c r="BIY216" s="185"/>
      <c r="BIZ216" s="185"/>
      <c r="BJA216" s="185"/>
      <c r="BJB216" s="185"/>
      <c r="BJC216" s="185"/>
      <c r="BJD216" s="185"/>
      <c r="BJE216" s="185"/>
      <c r="BJF216" s="185"/>
      <c r="BJG216" s="185"/>
      <c r="BJH216" s="185"/>
      <c r="BJI216" s="185"/>
      <c r="BJJ216" s="185"/>
      <c r="BJK216" s="185"/>
      <c r="BJL216" s="185"/>
      <c r="BJM216" s="185"/>
      <c r="BJN216" s="185"/>
      <c r="BJO216" s="185"/>
      <c r="BJP216" s="185"/>
      <c r="BJQ216" s="185"/>
      <c r="BJR216" s="185"/>
      <c r="BJS216" s="185"/>
      <c r="BJT216" s="185"/>
      <c r="BJU216" s="185"/>
      <c r="BJV216" s="185"/>
      <c r="BJW216" s="185"/>
      <c r="BJX216" s="185"/>
      <c r="BJY216" s="185"/>
      <c r="BJZ216" s="185"/>
      <c r="BKA216" s="185"/>
      <c r="BKB216" s="185"/>
      <c r="BKC216" s="185"/>
      <c r="BKD216" s="185"/>
      <c r="BKE216" s="185"/>
      <c r="BKF216" s="185"/>
      <c r="BKG216" s="185"/>
      <c r="BKH216" s="185"/>
      <c r="BKI216" s="185"/>
      <c r="BKJ216" s="185"/>
      <c r="BKK216" s="185"/>
      <c r="BKL216" s="185"/>
      <c r="BKM216" s="185"/>
      <c r="BKN216" s="185"/>
      <c r="BKO216" s="185"/>
      <c r="BKP216" s="185"/>
      <c r="BKQ216" s="185"/>
      <c r="BKR216" s="185"/>
      <c r="BKS216" s="185"/>
      <c r="BKT216" s="185"/>
      <c r="BKU216" s="185"/>
      <c r="BKV216" s="185"/>
      <c r="BKW216" s="185"/>
      <c r="BKX216" s="185"/>
      <c r="BKY216" s="185"/>
      <c r="BKZ216" s="185"/>
      <c r="BLA216" s="185"/>
      <c r="BLB216" s="185"/>
      <c r="BLC216" s="185"/>
      <c r="BLD216" s="185"/>
      <c r="BLE216" s="185"/>
      <c r="BLF216" s="185"/>
      <c r="BLG216" s="185"/>
      <c r="BLH216" s="185"/>
      <c r="BLI216" s="185"/>
      <c r="BLJ216" s="185"/>
      <c r="BLK216" s="185"/>
      <c r="BLL216" s="185"/>
      <c r="BLM216" s="185"/>
      <c r="BLN216" s="185"/>
      <c r="BLO216" s="185"/>
      <c r="BLP216" s="185"/>
      <c r="BLQ216" s="185"/>
      <c r="BLR216" s="185"/>
      <c r="BLS216" s="185"/>
      <c r="BLT216" s="185"/>
      <c r="BLU216" s="185"/>
      <c r="BLV216" s="185"/>
      <c r="BLW216" s="185"/>
      <c r="BLX216" s="185"/>
      <c r="BLY216" s="185"/>
      <c r="BLZ216" s="185"/>
      <c r="BMA216" s="185"/>
      <c r="BMB216" s="185"/>
      <c r="BMC216" s="185"/>
      <c r="BMD216" s="185"/>
      <c r="BME216" s="185"/>
      <c r="BMF216" s="185"/>
      <c r="BMG216" s="185"/>
      <c r="BMH216" s="185"/>
      <c r="BMI216" s="185"/>
      <c r="BMJ216" s="185"/>
      <c r="BMK216" s="185"/>
      <c r="BML216" s="185"/>
      <c r="BMM216" s="185"/>
      <c r="BMN216" s="185"/>
      <c r="BMO216" s="185"/>
      <c r="BMP216" s="185"/>
      <c r="BMQ216" s="185"/>
      <c r="BMR216" s="185"/>
      <c r="BMS216" s="185"/>
      <c r="BMT216" s="185"/>
      <c r="BMU216" s="185"/>
      <c r="BMV216" s="185"/>
      <c r="BMW216" s="185"/>
      <c r="BMX216" s="185"/>
      <c r="BMY216" s="185"/>
      <c r="BMZ216" s="185"/>
      <c r="BNA216" s="185"/>
      <c r="BNB216" s="185"/>
      <c r="BNC216" s="185"/>
      <c r="BND216" s="185"/>
      <c r="BNE216" s="185"/>
      <c r="BNF216" s="185"/>
      <c r="BNG216" s="185"/>
      <c r="BNH216" s="185"/>
      <c r="BNI216" s="185"/>
      <c r="BNJ216" s="185"/>
      <c r="BNK216" s="185"/>
      <c r="BNL216" s="185"/>
      <c r="BNM216" s="185"/>
      <c r="BNN216" s="185"/>
      <c r="BNO216" s="185"/>
      <c r="BNP216" s="185"/>
      <c r="BNQ216" s="185"/>
      <c r="BNR216" s="185"/>
      <c r="BNS216" s="185"/>
      <c r="BNT216" s="185"/>
      <c r="BNU216" s="185"/>
      <c r="BNV216" s="185"/>
      <c r="BNW216" s="185"/>
      <c r="BNX216" s="185"/>
      <c r="BNY216" s="185"/>
      <c r="BNZ216" s="185"/>
      <c r="BOA216" s="185"/>
      <c r="BOB216" s="185"/>
      <c r="BOC216" s="185"/>
      <c r="BOD216" s="185"/>
      <c r="BOE216" s="185"/>
      <c r="BOF216" s="185"/>
      <c r="BOG216" s="185"/>
      <c r="BOH216" s="185"/>
      <c r="BOI216" s="185"/>
      <c r="BOJ216" s="185"/>
      <c r="BOK216" s="185"/>
      <c r="BOL216" s="185"/>
      <c r="BOM216" s="185"/>
      <c r="BON216" s="185"/>
      <c r="BOO216" s="185"/>
      <c r="BOP216" s="185"/>
      <c r="BOQ216" s="185"/>
      <c r="BOR216" s="185"/>
      <c r="BOS216" s="185"/>
      <c r="BOT216" s="185"/>
      <c r="BOU216" s="185"/>
      <c r="BOV216" s="185"/>
      <c r="BOW216" s="185"/>
      <c r="BOX216" s="185"/>
      <c r="BOY216" s="185"/>
      <c r="BOZ216" s="185"/>
      <c r="BPA216" s="185"/>
      <c r="BPB216" s="185"/>
      <c r="BPC216" s="185"/>
      <c r="BPD216" s="185"/>
      <c r="BPE216" s="185"/>
      <c r="BPF216" s="185"/>
      <c r="BPG216" s="185"/>
      <c r="BPH216" s="185"/>
      <c r="BPI216" s="185"/>
      <c r="BPJ216" s="185"/>
      <c r="BPK216" s="185"/>
      <c r="BPL216" s="185"/>
      <c r="BPM216" s="185"/>
      <c r="BPN216" s="185"/>
      <c r="BPO216" s="185"/>
      <c r="BPP216" s="185"/>
      <c r="BPQ216" s="185"/>
      <c r="BPR216" s="185"/>
      <c r="BPS216" s="185"/>
      <c r="BPT216" s="185"/>
      <c r="BPU216" s="185"/>
      <c r="BPV216" s="185"/>
      <c r="BPW216" s="185"/>
      <c r="BPX216" s="185"/>
      <c r="BPY216" s="185"/>
      <c r="BPZ216" s="185"/>
      <c r="BQA216" s="185"/>
      <c r="BQB216" s="185"/>
      <c r="BQC216" s="185"/>
      <c r="BQD216" s="185"/>
      <c r="BQE216" s="185"/>
      <c r="BQF216" s="185"/>
      <c r="BQG216" s="185"/>
      <c r="BQH216" s="185"/>
      <c r="BQI216" s="185"/>
      <c r="BQJ216" s="185"/>
      <c r="BQK216" s="185"/>
      <c r="BQL216" s="185"/>
      <c r="BQM216" s="185"/>
      <c r="BQN216" s="185"/>
      <c r="BQO216" s="185"/>
      <c r="BQP216" s="185"/>
      <c r="BQQ216" s="185"/>
      <c r="BQR216" s="185"/>
      <c r="BQS216" s="185"/>
      <c r="BQT216" s="185"/>
      <c r="BQU216" s="185"/>
      <c r="BQV216" s="185"/>
      <c r="BQW216" s="185"/>
      <c r="BQX216" s="185"/>
      <c r="BQY216" s="185"/>
      <c r="BQZ216" s="185"/>
      <c r="BRA216" s="185"/>
      <c r="BRB216" s="185"/>
      <c r="BRC216" s="185"/>
      <c r="BRD216" s="185"/>
      <c r="BRE216" s="185"/>
      <c r="BRF216" s="185"/>
      <c r="BRG216" s="185"/>
      <c r="BRH216" s="185"/>
      <c r="BRI216" s="185"/>
      <c r="BRJ216" s="185"/>
      <c r="BRK216" s="185"/>
      <c r="BRL216" s="185"/>
      <c r="BRM216" s="185"/>
      <c r="BRN216" s="185"/>
      <c r="BRO216" s="185"/>
      <c r="BRP216" s="185"/>
      <c r="BRQ216" s="185"/>
      <c r="BRR216" s="185"/>
      <c r="BRS216" s="185"/>
      <c r="BRT216" s="185"/>
      <c r="BRU216" s="185"/>
      <c r="BRV216" s="185"/>
      <c r="BRW216" s="185"/>
      <c r="BRX216" s="185"/>
      <c r="BRY216" s="185"/>
      <c r="BRZ216" s="185"/>
      <c r="BSA216" s="185"/>
      <c r="BSB216" s="185"/>
      <c r="BSC216" s="185"/>
      <c r="BSD216" s="185"/>
      <c r="BSE216" s="185"/>
      <c r="BSF216" s="185"/>
      <c r="BSG216" s="185"/>
      <c r="BSH216" s="185"/>
      <c r="BSI216" s="185"/>
      <c r="BSJ216" s="185"/>
      <c r="BSK216" s="185"/>
      <c r="BSL216" s="185"/>
      <c r="BSM216" s="185"/>
      <c r="BSN216" s="185"/>
      <c r="BSO216" s="185"/>
      <c r="BSP216" s="185"/>
      <c r="BSQ216" s="185"/>
      <c r="BSR216" s="185"/>
      <c r="BSS216" s="185"/>
      <c r="BST216" s="185"/>
      <c r="BSU216" s="185"/>
      <c r="BSV216" s="185"/>
      <c r="BSW216" s="185"/>
      <c r="BSX216" s="185"/>
      <c r="BSY216" s="185"/>
      <c r="BSZ216" s="185"/>
      <c r="BTA216" s="185"/>
      <c r="BTB216" s="185"/>
      <c r="BTC216" s="185"/>
      <c r="BTD216" s="185"/>
      <c r="BTE216" s="185"/>
      <c r="BTF216" s="185"/>
      <c r="BTG216" s="185"/>
      <c r="BTH216" s="185"/>
      <c r="BTI216" s="185"/>
      <c r="BTJ216" s="185"/>
      <c r="BTK216" s="185"/>
      <c r="BTL216" s="185"/>
      <c r="BTM216" s="185"/>
      <c r="BTN216" s="185"/>
      <c r="BTO216" s="185"/>
      <c r="BTP216" s="185"/>
      <c r="BTQ216" s="185"/>
      <c r="BTR216" s="185"/>
      <c r="BTS216" s="185"/>
      <c r="BTT216" s="185"/>
      <c r="BTU216" s="185"/>
      <c r="BTV216" s="185"/>
      <c r="BTW216" s="185"/>
      <c r="BTX216" s="185"/>
      <c r="BTY216" s="185"/>
      <c r="BTZ216" s="185"/>
      <c r="BUA216" s="185"/>
      <c r="BUB216" s="185"/>
      <c r="BUC216" s="185"/>
      <c r="BUD216" s="185"/>
      <c r="BUE216" s="185"/>
      <c r="BUF216" s="185"/>
      <c r="BUG216" s="185"/>
      <c r="BUH216" s="185"/>
      <c r="BUI216" s="185"/>
      <c r="BUJ216" s="185"/>
      <c r="BUK216" s="185"/>
      <c r="BUL216" s="185"/>
      <c r="BUM216" s="185"/>
      <c r="BUN216" s="185"/>
      <c r="BUO216" s="185"/>
      <c r="BUP216" s="185"/>
      <c r="BUQ216" s="185"/>
      <c r="BUR216" s="185"/>
      <c r="BUS216" s="185"/>
      <c r="BUT216" s="185"/>
      <c r="BUU216" s="185"/>
      <c r="BUV216" s="185"/>
      <c r="BUW216" s="185"/>
      <c r="BUX216" s="185"/>
      <c r="BUY216" s="185"/>
      <c r="BUZ216" s="185"/>
      <c r="BVA216" s="185"/>
      <c r="BVB216" s="185"/>
      <c r="BVC216" s="185"/>
      <c r="BVD216" s="185"/>
      <c r="BVE216" s="185"/>
      <c r="BVF216" s="185"/>
      <c r="BVG216" s="185"/>
      <c r="BVH216" s="185"/>
      <c r="BVI216" s="185"/>
      <c r="BVJ216" s="185"/>
      <c r="BVK216" s="185"/>
      <c r="BVL216" s="185"/>
      <c r="BVM216" s="185"/>
      <c r="BVN216" s="185"/>
      <c r="BVO216" s="185"/>
      <c r="BVP216" s="185"/>
      <c r="BVQ216" s="185"/>
      <c r="BVR216" s="185"/>
      <c r="BVS216" s="185"/>
      <c r="BVT216" s="185"/>
      <c r="BVU216" s="185"/>
      <c r="BVV216" s="185"/>
      <c r="BVW216" s="185"/>
      <c r="BVX216" s="185"/>
      <c r="BVY216" s="185"/>
      <c r="BVZ216" s="185"/>
      <c r="BWA216" s="185"/>
      <c r="BWB216" s="185"/>
      <c r="BWC216" s="185"/>
      <c r="BWD216" s="185"/>
      <c r="BWE216" s="185"/>
      <c r="BWF216" s="185"/>
      <c r="BWG216" s="185"/>
      <c r="BWH216" s="185"/>
      <c r="BWI216" s="185"/>
      <c r="BWJ216" s="185"/>
      <c r="BWK216" s="185"/>
      <c r="BWL216" s="185"/>
      <c r="BWM216" s="185"/>
      <c r="BWN216" s="185"/>
      <c r="BWO216" s="185"/>
      <c r="BWP216" s="185"/>
      <c r="BWQ216" s="185"/>
      <c r="BWR216" s="185"/>
      <c r="BWS216" s="185"/>
      <c r="BWT216" s="185"/>
      <c r="BWU216" s="185"/>
      <c r="BWV216" s="185"/>
      <c r="BWW216" s="185"/>
      <c r="BWX216" s="185"/>
      <c r="BWY216" s="185"/>
      <c r="BWZ216" s="185"/>
      <c r="BXA216" s="185"/>
      <c r="BXB216" s="185"/>
      <c r="BXC216" s="185"/>
      <c r="BXD216" s="185"/>
      <c r="BXE216" s="185"/>
      <c r="BXF216" s="185"/>
      <c r="BXG216" s="185"/>
      <c r="BXH216" s="185"/>
      <c r="BXI216" s="185"/>
      <c r="BXJ216" s="185"/>
      <c r="BXK216" s="185"/>
      <c r="BXL216" s="185"/>
      <c r="BXM216" s="185"/>
      <c r="BXN216" s="185"/>
      <c r="BXO216" s="185"/>
      <c r="BXP216" s="185"/>
      <c r="BXQ216" s="185"/>
      <c r="BXR216" s="185"/>
      <c r="BXS216" s="185"/>
      <c r="BXT216" s="185"/>
      <c r="BXU216" s="185"/>
      <c r="BXV216" s="185"/>
      <c r="BXW216" s="185"/>
      <c r="BXX216" s="185"/>
      <c r="BXY216" s="185"/>
      <c r="BXZ216" s="185"/>
      <c r="BYA216" s="185"/>
      <c r="BYB216" s="185"/>
      <c r="BYC216" s="185"/>
      <c r="BYD216" s="185"/>
      <c r="BYE216" s="185"/>
      <c r="BYF216" s="185"/>
      <c r="BYG216" s="185"/>
      <c r="BYH216" s="185"/>
      <c r="BYI216" s="185"/>
      <c r="BYJ216" s="185"/>
      <c r="BYK216" s="185"/>
      <c r="BYL216" s="185"/>
      <c r="BYM216" s="185"/>
      <c r="BYN216" s="185"/>
      <c r="BYO216" s="185"/>
      <c r="BYP216" s="185"/>
      <c r="BYQ216" s="185"/>
      <c r="BYR216" s="185"/>
      <c r="BYS216" s="185"/>
      <c r="BYT216" s="185"/>
      <c r="BYU216" s="185"/>
      <c r="BYV216" s="185"/>
      <c r="BYW216" s="185"/>
      <c r="BYX216" s="185"/>
      <c r="BYY216" s="185"/>
      <c r="BYZ216" s="185"/>
      <c r="BZA216" s="185"/>
      <c r="BZB216" s="185"/>
      <c r="BZC216" s="185"/>
      <c r="BZD216" s="185"/>
      <c r="BZE216" s="185"/>
      <c r="BZF216" s="185"/>
      <c r="BZG216" s="185"/>
      <c r="BZH216" s="185"/>
      <c r="BZI216" s="185"/>
      <c r="BZJ216" s="185"/>
      <c r="BZK216" s="185"/>
      <c r="BZL216" s="185"/>
      <c r="BZM216" s="185"/>
      <c r="BZN216" s="185"/>
      <c r="BZO216" s="185"/>
      <c r="BZP216" s="185"/>
      <c r="BZQ216" s="185"/>
      <c r="BZR216" s="185"/>
      <c r="BZS216" s="185"/>
      <c r="BZT216" s="185"/>
      <c r="BZU216" s="185"/>
      <c r="BZV216" s="185"/>
      <c r="BZW216" s="185"/>
      <c r="BZX216" s="185"/>
      <c r="BZY216" s="185"/>
      <c r="BZZ216" s="185"/>
      <c r="CAA216" s="185"/>
      <c r="CAB216" s="185"/>
      <c r="CAC216" s="185"/>
      <c r="CAD216" s="185"/>
      <c r="CAE216" s="185"/>
      <c r="CAF216" s="185"/>
      <c r="CAG216" s="185"/>
      <c r="CAH216" s="185"/>
      <c r="CAI216" s="185"/>
      <c r="CAJ216" s="185"/>
      <c r="CAK216" s="185"/>
      <c r="CAL216" s="185"/>
      <c r="CAM216" s="185"/>
      <c r="CAN216" s="185"/>
      <c r="CAO216" s="185"/>
      <c r="CAP216" s="185"/>
      <c r="CAQ216" s="185"/>
      <c r="CAR216" s="185"/>
      <c r="CAS216" s="185"/>
      <c r="CAT216" s="185"/>
      <c r="CAU216" s="185"/>
      <c r="CAV216" s="185"/>
      <c r="CAW216" s="185"/>
      <c r="CAX216" s="185"/>
      <c r="CAY216" s="185"/>
      <c r="CAZ216" s="185"/>
      <c r="CBA216" s="185"/>
      <c r="CBB216" s="185"/>
      <c r="CBC216" s="185"/>
      <c r="CBD216" s="185"/>
      <c r="CBE216" s="185"/>
      <c r="CBF216" s="185"/>
      <c r="CBG216" s="185"/>
      <c r="CBH216" s="185"/>
      <c r="CBI216" s="185"/>
      <c r="CBJ216" s="185"/>
      <c r="CBK216" s="185"/>
      <c r="CBL216" s="185"/>
      <c r="CBM216" s="185"/>
      <c r="CBN216" s="185"/>
      <c r="CBO216" s="185"/>
      <c r="CBP216" s="185"/>
      <c r="CBQ216" s="185"/>
      <c r="CBR216" s="185"/>
      <c r="CBS216" s="185"/>
      <c r="CBT216" s="185"/>
      <c r="CBU216" s="185"/>
      <c r="CBV216" s="185"/>
      <c r="CBW216" s="185"/>
      <c r="CBX216" s="185"/>
      <c r="CBY216" s="185"/>
      <c r="CBZ216" s="185"/>
      <c r="CCA216" s="185"/>
      <c r="CCB216" s="185"/>
      <c r="CCC216" s="185"/>
      <c r="CCD216" s="185"/>
      <c r="CCE216" s="185"/>
      <c r="CCF216" s="185"/>
      <c r="CCG216" s="185"/>
      <c r="CCH216" s="185"/>
      <c r="CCI216" s="185"/>
      <c r="CCJ216" s="185"/>
      <c r="CCK216" s="185"/>
      <c r="CCL216" s="185"/>
      <c r="CCM216" s="185"/>
      <c r="CCN216" s="185"/>
      <c r="CCO216" s="185"/>
      <c r="CCP216" s="185"/>
      <c r="CCQ216" s="185"/>
      <c r="CCR216" s="185"/>
      <c r="CCS216" s="185"/>
      <c r="CCT216" s="185"/>
      <c r="CCU216" s="185"/>
      <c r="CCV216" s="185"/>
      <c r="CCW216" s="185"/>
      <c r="CCX216" s="185"/>
      <c r="CCY216" s="185"/>
      <c r="CCZ216" s="185"/>
      <c r="CDA216" s="185"/>
      <c r="CDB216" s="185"/>
      <c r="CDC216" s="185"/>
      <c r="CDD216" s="185"/>
      <c r="CDE216" s="185"/>
      <c r="CDF216" s="185"/>
      <c r="CDG216" s="185"/>
      <c r="CDH216" s="185"/>
      <c r="CDI216" s="185"/>
      <c r="CDJ216" s="185"/>
      <c r="CDK216" s="185"/>
      <c r="CDL216" s="185"/>
      <c r="CDM216" s="185"/>
      <c r="CDN216" s="185"/>
      <c r="CDO216" s="185"/>
      <c r="CDP216" s="185"/>
      <c r="CDQ216" s="185"/>
      <c r="CDR216" s="185"/>
      <c r="CDS216" s="185"/>
      <c r="CDT216" s="185"/>
      <c r="CDU216" s="185"/>
      <c r="CDV216" s="185"/>
      <c r="CDW216" s="185"/>
      <c r="CDX216" s="185"/>
      <c r="CDY216" s="185"/>
      <c r="CDZ216" s="185"/>
      <c r="CEA216" s="185"/>
      <c r="CEB216" s="185"/>
      <c r="CEC216" s="185"/>
      <c r="CED216" s="185"/>
      <c r="CEE216" s="185"/>
      <c r="CEF216" s="185"/>
      <c r="CEG216" s="185"/>
      <c r="CEH216" s="185"/>
      <c r="CEI216" s="185"/>
      <c r="CEJ216" s="185"/>
      <c r="CEK216" s="185"/>
      <c r="CEL216" s="185"/>
      <c r="CEM216" s="185"/>
      <c r="CEN216" s="185"/>
      <c r="CEO216" s="185"/>
      <c r="CEP216" s="185"/>
      <c r="CEQ216" s="185"/>
      <c r="CER216" s="185"/>
      <c r="CES216" s="185"/>
      <c r="CET216" s="185"/>
      <c r="CEU216" s="185"/>
      <c r="CEV216" s="185"/>
      <c r="CEW216" s="185"/>
      <c r="CEX216" s="185"/>
      <c r="CEY216" s="185"/>
      <c r="CEZ216" s="185"/>
      <c r="CFA216" s="185"/>
      <c r="CFB216" s="185"/>
      <c r="CFC216" s="185"/>
      <c r="CFD216" s="185"/>
      <c r="CFE216" s="185"/>
      <c r="CFF216" s="185"/>
      <c r="CFG216" s="185"/>
      <c r="CFH216" s="185"/>
      <c r="CFI216" s="185"/>
      <c r="CFJ216" s="185"/>
      <c r="CFK216" s="185"/>
      <c r="CFL216" s="185"/>
      <c r="CFM216" s="185"/>
      <c r="CFN216" s="185"/>
      <c r="CFO216" s="185"/>
      <c r="CFP216" s="185"/>
      <c r="CFQ216" s="185"/>
      <c r="CFR216" s="185"/>
      <c r="CFS216" s="185"/>
      <c r="CFT216" s="185"/>
      <c r="CFU216" s="185"/>
      <c r="CFV216" s="185"/>
      <c r="CFW216" s="185"/>
      <c r="CFX216" s="185"/>
      <c r="CFY216" s="185"/>
      <c r="CFZ216" s="185"/>
      <c r="CGA216" s="185"/>
      <c r="CGB216" s="185"/>
      <c r="CGC216" s="185"/>
      <c r="CGD216" s="185"/>
      <c r="CGE216" s="185"/>
      <c r="CGF216" s="185"/>
      <c r="CGG216" s="185"/>
      <c r="CGH216" s="185"/>
      <c r="CGI216" s="185"/>
      <c r="CGJ216" s="185"/>
      <c r="CGK216" s="185"/>
      <c r="CGL216" s="185"/>
      <c r="CGM216" s="185"/>
      <c r="CGN216" s="185"/>
      <c r="CGO216" s="185"/>
      <c r="CGP216" s="185"/>
      <c r="CGQ216" s="185"/>
      <c r="CGR216" s="185"/>
      <c r="CGS216" s="185"/>
      <c r="CGT216" s="185"/>
      <c r="CGU216" s="185"/>
      <c r="CGV216" s="185"/>
      <c r="CGW216" s="185"/>
      <c r="CGX216" s="185"/>
      <c r="CGY216" s="185"/>
      <c r="CGZ216" s="185"/>
      <c r="CHA216" s="185"/>
      <c r="CHB216" s="185"/>
      <c r="CHC216" s="185"/>
      <c r="CHD216" s="185"/>
      <c r="CHE216" s="185"/>
      <c r="CHF216" s="185"/>
      <c r="CHG216" s="185"/>
      <c r="CHH216" s="185"/>
      <c r="CHI216" s="185"/>
      <c r="CHJ216" s="185"/>
      <c r="CHK216" s="185"/>
      <c r="CHL216" s="185"/>
      <c r="CHM216" s="185"/>
      <c r="CHN216" s="185"/>
      <c r="CHO216" s="185"/>
      <c r="CHP216" s="185"/>
      <c r="CHQ216" s="185"/>
      <c r="CHR216" s="185"/>
      <c r="CHS216" s="185"/>
      <c r="CHT216" s="185"/>
      <c r="CHU216" s="185"/>
      <c r="CHV216" s="185"/>
      <c r="CHW216" s="185"/>
      <c r="CHX216" s="185"/>
      <c r="CHY216" s="185"/>
      <c r="CHZ216" s="185"/>
      <c r="CIA216" s="185"/>
      <c r="CIB216" s="185"/>
      <c r="CIC216" s="185"/>
      <c r="CID216" s="185"/>
      <c r="CIE216" s="185"/>
      <c r="CIF216" s="185"/>
      <c r="CIG216" s="185"/>
      <c r="CIH216" s="185"/>
      <c r="CII216" s="185"/>
      <c r="CIJ216" s="185"/>
      <c r="CIK216" s="185"/>
      <c r="CIL216" s="185"/>
      <c r="CIM216" s="185"/>
      <c r="CIN216" s="185"/>
      <c r="CIO216" s="185"/>
      <c r="CIP216" s="185"/>
      <c r="CIQ216" s="185"/>
      <c r="CIR216" s="185"/>
      <c r="CIS216" s="185"/>
      <c r="CIT216" s="185"/>
      <c r="CIU216" s="185"/>
      <c r="CIV216" s="185"/>
      <c r="CIW216" s="185"/>
      <c r="CIX216" s="185"/>
      <c r="CIY216" s="185"/>
      <c r="CIZ216" s="185"/>
      <c r="CJA216" s="185"/>
      <c r="CJB216" s="185"/>
      <c r="CJC216" s="185"/>
      <c r="CJD216" s="185"/>
      <c r="CJE216" s="185"/>
      <c r="CJF216" s="185"/>
      <c r="CJG216" s="185"/>
      <c r="CJH216" s="185"/>
      <c r="CJI216" s="185"/>
      <c r="CJJ216" s="185"/>
      <c r="CJK216" s="185"/>
      <c r="CJL216" s="185"/>
      <c r="CJM216" s="185"/>
      <c r="CJN216" s="185"/>
      <c r="CJO216" s="185"/>
      <c r="CJP216" s="185"/>
      <c r="CJQ216" s="185"/>
      <c r="CJR216" s="185"/>
      <c r="CJS216" s="185"/>
      <c r="CJT216" s="185"/>
      <c r="CJU216" s="185"/>
      <c r="CJV216" s="185"/>
      <c r="CJW216" s="185"/>
      <c r="CJX216" s="185"/>
      <c r="CJY216" s="185"/>
      <c r="CJZ216" s="185"/>
      <c r="CKA216" s="185"/>
      <c r="CKB216" s="185"/>
      <c r="CKC216" s="185"/>
      <c r="CKD216" s="185"/>
      <c r="CKE216" s="185"/>
      <c r="CKF216" s="185"/>
      <c r="CKG216" s="185"/>
      <c r="CKH216" s="185"/>
      <c r="CKI216" s="185"/>
      <c r="CKJ216" s="185"/>
      <c r="CKK216" s="185"/>
      <c r="CKL216" s="185"/>
      <c r="CKM216" s="185"/>
      <c r="CKN216" s="185"/>
      <c r="CKO216" s="185"/>
      <c r="CKP216" s="185"/>
      <c r="CKQ216" s="185"/>
      <c r="CKR216" s="185"/>
      <c r="CKS216" s="185"/>
      <c r="CKT216" s="185"/>
      <c r="CKU216" s="185"/>
      <c r="CKV216" s="185"/>
      <c r="CKW216" s="185"/>
      <c r="CKX216" s="185"/>
      <c r="CKY216" s="185"/>
      <c r="CKZ216" s="185"/>
      <c r="CLA216" s="185"/>
      <c r="CLB216" s="185"/>
      <c r="CLC216" s="185"/>
      <c r="CLD216" s="185"/>
      <c r="CLE216" s="185"/>
      <c r="CLF216" s="185"/>
      <c r="CLG216" s="185"/>
      <c r="CLH216" s="185"/>
      <c r="CLI216" s="185"/>
      <c r="CLJ216" s="185"/>
      <c r="CLK216" s="185"/>
      <c r="CLL216" s="185"/>
      <c r="CLM216" s="185"/>
      <c r="CLN216" s="185"/>
      <c r="CLO216" s="185"/>
      <c r="CLP216" s="185"/>
      <c r="CLQ216" s="185"/>
      <c r="CLR216" s="185"/>
      <c r="CLS216" s="185"/>
      <c r="CLT216" s="185"/>
      <c r="CLU216" s="185"/>
      <c r="CLV216" s="185"/>
      <c r="CLW216" s="185"/>
      <c r="CLX216" s="185"/>
      <c r="CLY216" s="185"/>
      <c r="CLZ216" s="185"/>
      <c r="CMA216" s="185"/>
      <c r="CMB216" s="185"/>
      <c r="CMC216" s="185"/>
      <c r="CMD216" s="185"/>
      <c r="CME216" s="185"/>
      <c r="CMF216" s="185"/>
      <c r="CMG216" s="185"/>
      <c r="CMH216" s="185"/>
      <c r="CMI216" s="185"/>
      <c r="CMJ216" s="185"/>
      <c r="CMK216" s="185"/>
      <c r="CML216" s="185"/>
      <c r="CMM216" s="185"/>
      <c r="CMN216" s="185"/>
      <c r="CMO216" s="185"/>
      <c r="CMP216" s="185"/>
      <c r="CMQ216" s="185"/>
      <c r="CMR216" s="185"/>
      <c r="CMS216" s="185"/>
      <c r="CMT216" s="185"/>
      <c r="CMU216" s="185"/>
      <c r="CMV216" s="185"/>
      <c r="CMW216" s="185"/>
      <c r="CMX216" s="185"/>
      <c r="CMY216" s="185"/>
      <c r="CMZ216" s="185"/>
      <c r="CNA216" s="185"/>
      <c r="CNB216" s="185"/>
      <c r="CNC216" s="185"/>
      <c r="CND216" s="185"/>
      <c r="CNE216" s="185"/>
      <c r="CNF216" s="185"/>
      <c r="CNG216" s="185"/>
      <c r="CNH216" s="185"/>
      <c r="CNI216" s="185"/>
      <c r="CNJ216" s="185"/>
      <c r="CNK216" s="185"/>
      <c r="CNL216" s="185"/>
      <c r="CNM216" s="185"/>
      <c r="CNN216" s="185"/>
      <c r="CNO216" s="185"/>
      <c r="CNP216" s="185"/>
      <c r="CNQ216" s="185"/>
      <c r="CNR216" s="185"/>
      <c r="CNS216" s="185"/>
      <c r="CNT216" s="185"/>
      <c r="CNU216" s="185"/>
      <c r="CNV216" s="185"/>
      <c r="CNW216" s="185"/>
      <c r="CNX216" s="185"/>
      <c r="CNY216" s="185"/>
      <c r="CNZ216" s="185"/>
      <c r="COA216" s="185"/>
      <c r="COB216" s="185"/>
      <c r="COC216" s="185"/>
      <c r="COD216" s="185"/>
      <c r="COE216" s="185"/>
      <c r="COF216" s="185"/>
      <c r="COG216" s="185"/>
      <c r="COH216" s="185"/>
      <c r="COI216" s="185"/>
      <c r="COJ216" s="185"/>
      <c r="COK216" s="185"/>
      <c r="COL216" s="185"/>
      <c r="COM216" s="185"/>
      <c r="CON216" s="185"/>
      <c r="COO216" s="185"/>
      <c r="COP216" s="185"/>
      <c r="COQ216" s="185"/>
      <c r="COR216" s="185"/>
      <c r="COS216" s="185"/>
      <c r="COT216" s="185"/>
      <c r="COU216" s="185"/>
      <c r="COV216" s="185"/>
      <c r="COW216" s="185"/>
      <c r="COX216" s="185"/>
      <c r="COY216" s="185"/>
      <c r="COZ216" s="185"/>
      <c r="CPA216" s="185"/>
      <c r="CPB216" s="185"/>
      <c r="CPC216" s="185"/>
      <c r="CPD216" s="185"/>
      <c r="CPE216" s="185"/>
      <c r="CPF216" s="185"/>
      <c r="CPG216" s="185"/>
      <c r="CPH216" s="185"/>
      <c r="CPI216" s="185"/>
      <c r="CPJ216" s="185"/>
      <c r="CPK216" s="185"/>
      <c r="CPL216" s="185"/>
      <c r="CPM216" s="185"/>
      <c r="CPN216" s="185"/>
      <c r="CPO216" s="185"/>
      <c r="CPP216" s="185"/>
      <c r="CPQ216" s="185"/>
      <c r="CPR216" s="185"/>
      <c r="CPS216" s="185"/>
      <c r="CPT216" s="185"/>
      <c r="CPU216" s="185"/>
      <c r="CPV216" s="185"/>
      <c r="CPW216" s="185"/>
      <c r="CPX216" s="185"/>
      <c r="CPY216" s="185"/>
      <c r="CPZ216" s="185"/>
      <c r="CQA216" s="185"/>
      <c r="CQB216" s="185"/>
      <c r="CQC216" s="185"/>
      <c r="CQD216" s="185"/>
      <c r="CQE216" s="185"/>
      <c r="CQF216" s="185"/>
      <c r="CQG216" s="185"/>
      <c r="CQH216" s="185"/>
      <c r="CQI216" s="185"/>
      <c r="CQJ216" s="185"/>
      <c r="CQK216" s="185"/>
      <c r="CQL216" s="185"/>
      <c r="CQM216" s="185"/>
      <c r="CQN216" s="185"/>
      <c r="CQO216" s="185"/>
      <c r="CQP216" s="185"/>
      <c r="CQQ216" s="185"/>
    </row>
    <row r="217" spans="1:2487" ht="15.75" thickBot="1">
      <c r="A217" s="162" t="s">
        <v>110</v>
      </c>
      <c r="AI217" s="185"/>
      <c r="AJ217" s="185"/>
      <c r="AK217" s="185"/>
      <c r="AL217" s="185"/>
      <c r="AM217" s="185"/>
      <c r="AN217" s="185"/>
      <c r="AO217" s="185"/>
      <c r="AP217" s="185"/>
      <c r="AQ217" s="185"/>
      <c r="AR217" s="185"/>
      <c r="AS217" s="185"/>
      <c r="AT217" s="185"/>
      <c r="AU217" s="185"/>
      <c r="AV217" s="185"/>
      <c r="AW217" s="185"/>
      <c r="AX217" s="185"/>
      <c r="AY217" s="185"/>
      <c r="AZ217" s="185"/>
      <c r="BA217" s="185"/>
      <c r="BB217" s="185"/>
      <c r="BC217" s="185"/>
      <c r="BD217" s="185"/>
      <c r="BE217" s="185"/>
      <c r="BF217" s="185"/>
      <c r="BG217" s="185"/>
      <c r="BH217" s="185"/>
      <c r="BI217" s="185"/>
      <c r="BJ217" s="185"/>
      <c r="BK217" s="185"/>
      <c r="BL217" s="185"/>
      <c r="BM217" s="185"/>
      <c r="BN217" s="185"/>
      <c r="BO217" s="185"/>
      <c r="BP217" s="185"/>
      <c r="BQ217" s="185"/>
      <c r="BR217" s="185"/>
      <c r="BS217" s="185"/>
      <c r="BT217" s="185"/>
      <c r="BU217" s="185"/>
      <c r="BV217" s="185"/>
      <c r="BW217" s="185"/>
      <c r="BX217" s="185"/>
      <c r="BY217" s="185"/>
      <c r="BZ217" s="185"/>
      <c r="CA217" s="185"/>
      <c r="CB217" s="185"/>
      <c r="CC217" s="185"/>
      <c r="CD217" s="185"/>
      <c r="CE217" s="185"/>
      <c r="CF217" s="185"/>
      <c r="CG217" s="185"/>
      <c r="CH217" s="185"/>
      <c r="CI217" s="185"/>
      <c r="CJ217" s="185"/>
      <c r="CK217" s="185"/>
      <c r="CL217" s="185"/>
      <c r="CM217" s="185"/>
      <c r="CN217" s="185"/>
      <c r="CO217" s="185"/>
      <c r="CP217" s="185"/>
      <c r="CQ217" s="185"/>
      <c r="CR217" s="185"/>
      <c r="CS217" s="185"/>
      <c r="CT217" s="185"/>
      <c r="CU217" s="185"/>
      <c r="CV217" s="185"/>
      <c r="CW217" s="185"/>
      <c r="CX217" s="185"/>
      <c r="CY217" s="185"/>
      <c r="CZ217" s="185"/>
      <c r="DA217" s="185"/>
      <c r="DB217" s="185"/>
      <c r="DC217" s="185"/>
      <c r="DD217" s="185"/>
      <c r="DE217" s="185"/>
      <c r="DF217" s="185"/>
      <c r="DG217" s="185"/>
      <c r="DH217" s="185"/>
      <c r="DI217" s="185"/>
      <c r="DJ217" s="185"/>
      <c r="DK217" s="185"/>
      <c r="DL217" s="185"/>
      <c r="DM217" s="185"/>
      <c r="DN217" s="185"/>
      <c r="DO217" s="185"/>
      <c r="DP217" s="185"/>
      <c r="DQ217" s="185"/>
      <c r="DR217" s="185"/>
      <c r="DS217" s="185"/>
      <c r="DT217" s="185"/>
      <c r="DU217" s="185"/>
      <c r="DV217" s="185"/>
      <c r="DW217" s="185"/>
      <c r="DX217" s="185"/>
      <c r="DY217" s="185"/>
      <c r="DZ217" s="185"/>
      <c r="EA217" s="185"/>
      <c r="EB217" s="185"/>
      <c r="EC217" s="185"/>
      <c r="ED217" s="185"/>
      <c r="EE217" s="185"/>
      <c r="EF217" s="185"/>
      <c r="EG217" s="185"/>
      <c r="EH217" s="185"/>
      <c r="EI217" s="185"/>
      <c r="EJ217" s="185"/>
      <c r="EK217" s="185"/>
      <c r="EL217" s="185"/>
      <c r="EM217" s="185"/>
      <c r="EN217" s="185"/>
      <c r="EO217" s="185"/>
      <c r="EP217" s="185"/>
      <c r="EQ217" s="185"/>
      <c r="ER217" s="185"/>
      <c r="ES217" s="185"/>
      <c r="ET217" s="185"/>
      <c r="EU217" s="185"/>
      <c r="EV217" s="185"/>
      <c r="EW217" s="185"/>
      <c r="EX217" s="185"/>
      <c r="EY217" s="185"/>
      <c r="EZ217" s="185"/>
      <c r="FA217" s="185"/>
      <c r="FB217" s="185"/>
      <c r="FC217" s="185"/>
      <c r="FD217" s="185"/>
      <c r="FE217" s="185"/>
      <c r="FF217" s="185"/>
      <c r="FG217" s="185"/>
      <c r="FH217" s="185"/>
      <c r="FI217" s="185"/>
      <c r="FJ217" s="185"/>
      <c r="FK217" s="185"/>
      <c r="FL217" s="185"/>
      <c r="FM217" s="185"/>
      <c r="FN217" s="185"/>
      <c r="FO217" s="185"/>
      <c r="FP217" s="185"/>
      <c r="FQ217" s="185"/>
      <c r="FR217" s="185"/>
      <c r="FS217" s="185"/>
      <c r="FT217" s="185"/>
      <c r="FU217" s="185"/>
      <c r="FV217" s="185"/>
      <c r="FW217" s="185"/>
      <c r="FX217" s="185"/>
      <c r="FY217" s="185"/>
      <c r="FZ217" s="185"/>
      <c r="GA217" s="185"/>
      <c r="GB217" s="185"/>
      <c r="GC217" s="185"/>
      <c r="GD217" s="185"/>
      <c r="GE217" s="185"/>
      <c r="GF217" s="185"/>
      <c r="GG217" s="185"/>
      <c r="GH217" s="185"/>
      <c r="GI217" s="185"/>
      <c r="GJ217" s="185"/>
      <c r="GK217" s="185"/>
      <c r="GL217" s="185"/>
      <c r="GM217" s="185"/>
      <c r="GN217" s="185"/>
      <c r="GO217" s="185"/>
      <c r="GP217" s="185"/>
      <c r="GQ217" s="185"/>
      <c r="GR217" s="185"/>
      <c r="GS217" s="185"/>
      <c r="GT217" s="185"/>
      <c r="GU217" s="185"/>
      <c r="GV217" s="185"/>
      <c r="GW217" s="185"/>
      <c r="GX217" s="185"/>
      <c r="GY217" s="185"/>
      <c r="GZ217" s="185"/>
      <c r="HA217" s="185"/>
      <c r="HB217" s="185"/>
      <c r="HC217" s="185"/>
      <c r="HD217" s="185"/>
      <c r="HE217" s="185"/>
      <c r="HF217" s="185"/>
      <c r="HG217" s="185"/>
      <c r="HH217" s="185"/>
      <c r="HI217" s="185"/>
      <c r="HJ217" s="185"/>
      <c r="HK217" s="185"/>
      <c r="HL217" s="185"/>
      <c r="HM217" s="185"/>
      <c r="HN217" s="185"/>
      <c r="HO217" s="185"/>
      <c r="HP217" s="185"/>
      <c r="HQ217" s="185"/>
      <c r="HR217" s="185"/>
      <c r="HS217" s="185"/>
      <c r="HT217" s="185"/>
      <c r="HU217" s="185"/>
      <c r="HV217" s="185"/>
      <c r="HW217" s="185"/>
      <c r="HX217" s="185"/>
      <c r="HY217" s="185"/>
      <c r="HZ217" s="185"/>
      <c r="IA217" s="185"/>
      <c r="IB217" s="185"/>
      <c r="IC217" s="185"/>
      <c r="ID217" s="185"/>
      <c r="IE217" s="185"/>
      <c r="IF217" s="185"/>
      <c r="IG217" s="185"/>
      <c r="IH217" s="185"/>
      <c r="II217" s="185"/>
      <c r="IJ217" s="185"/>
      <c r="IK217" s="185"/>
      <c r="IL217" s="185"/>
      <c r="IM217" s="185"/>
      <c r="IN217" s="185"/>
      <c r="IO217" s="185"/>
      <c r="IP217" s="185"/>
      <c r="IQ217" s="185"/>
      <c r="IR217" s="185"/>
      <c r="IS217" s="185"/>
      <c r="IT217" s="185"/>
      <c r="IU217" s="185"/>
      <c r="IV217" s="185"/>
      <c r="IW217" s="185"/>
      <c r="IX217" s="185"/>
      <c r="IY217" s="185"/>
      <c r="IZ217" s="185"/>
      <c r="JA217" s="185"/>
      <c r="JB217" s="185"/>
      <c r="JC217" s="185"/>
      <c r="JD217" s="185"/>
      <c r="JE217" s="185"/>
      <c r="JF217" s="185"/>
      <c r="JG217" s="185"/>
      <c r="JH217" s="185"/>
      <c r="JI217" s="185"/>
      <c r="JJ217" s="185"/>
      <c r="JK217" s="185"/>
      <c r="JL217" s="185"/>
      <c r="JM217" s="185"/>
      <c r="JN217" s="185"/>
      <c r="JO217" s="185"/>
      <c r="JP217" s="185"/>
      <c r="JQ217" s="185"/>
      <c r="JR217" s="185"/>
      <c r="JS217" s="185"/>
      <c r="JT217" s="185"/>
      <c r="JU217" s="185"/>
      <c r="JV217" s="185"/>
      <c r="JW217" s="185"/>
      <c r="JX217" s="185"/>
      <c r="JY217" s="185"/>
      <c r="JZ217" s="185"/>
      <c r="KA217" s="185"/>
      <c r="KB217" s="185"/>
      <c r="KC217" s="185"/>
      <c r="KD217" s="185"/>
      <c r="KE217" s="185"/>
      <c r="KF217" s="185"/>
      <c r="KG217" s="185"/>
      <c r="KH217" s="185"/>
      <c r="KI217" s="185"/>
      <c r="KJ217" s="185"/>
      <c r="KK217" s="185"/>
      <c r="KL217" s="185"/>
      <c r="KM217" s="185"/>
      <c r="KN217" s="185"/>
      <c r="KO217" s="185"/>
      <c r="KP217" s="185"/>
      <c r="KQ217" s="185"/>
      <c r="KR217" s="185"/>
      <c r="KS217" s="185"/>
      <c r="KT217" s="185"/>
      <c r="KU217" s="185"/>
      <c r="KV217" s="185"/>
      <c r="KW217" s="185"/>
      <c r="KX217" s="185"/>
      <c r="KY217" s="185"/>
      <c r="KZ217" s="185"/>
      <c r="LA217" s="185"/>
      <c r="LB217" s="185"/>
      <c r="LC217" s="185"/>
      <c r="LD217" s="185"/>
      <c r="LE217" s="185"/>
      <c r="LF217" s="185"/>
      <c r="LG217" s="185"/>
      <c r="LH217" s="185"/>
      <c r="LI217" s="185"/>
      <c r="LJ217" s="185"/>
      <c r="LK217" s="185"/>
      <c r="LL217" s="185"/>
      <c r="LM217" s="185"/>
      <c r="LN217" s="185"/>
      <c r="LO217" s="185"/>
      <c r="LP217" s="185"/>
      <c r="LQ217" s="185"/>
      <c r="LR217" s="185"/>
      <c r="LS217" s="185"/>
      <c r="LT217" s="185"/>
      <c r="LU217" s="185"/>
      <c r="LV217" s="185"/>
      <c r="LW217" s="185"/>
      <c r="LX217" s="185"/>
      <c r="LY217" s="185"/>
      <c r="LZ217" s="185"/>
      <c r="MA217" s="185"/>
      <c r="MB217" s="185"/>
      <c r="MC217" s="185"/>
      <c r="MD217" s="185"/>
      <c r="ME217" s="185"/>
      <c r="MF217" s="185"/>
      <c r="MG217" s="185"/>
      <c r="MH217" s="185"/>
      <c r="MI217" s="185"/>
      <c r="MJ217" s="185"/>
      <c r="MK217" s="185"/>
      <c r="ML217" s="185"/>
      <c r="MM217" s="185"/>
      <c r="MN217" s="185"/>
      <c r="MO217" s="185"/>
      <c r="MP217" s="185"/>
      <c r="MQ217" s="185"/>
      <c r="MR217" s="185"/>
      <c r="MS217" s="185"/>
      <c r="MT217" s="185"/>
      <c r="MU217" s="185"/>
      <c r="MV217" s="185"/>
      <c r="MW217" s="185"/>
      <c r="MX217" s="185"/>
      <c r="MY217" s="185"/>
      <c r="MZ217" s="185"/>
      <c r="NA217" s="185"/>
      <c r="NB217" s="185"/>
      <c r="NC217" s="185"/>
      <c r="ND217" s="185"/>
      <c r="NE217" s="185"/>
      <c r="NF217" s="185"/>
      <c r="NG217" s="185"/>
      <c r="NH217" s="185"/>
      <c r="NI217" s="185"/>
      <c r="NJ217" s="185"/>
      <c r="NK217" s="185"/>
      <c r="NL217" s="185"/>
      <c r="NM217" s="185"/>
      <c r="NN217" s="185"/>
      <c r="NO217" s="185"/>
      <c r="NP217" s="185"/>
      <c r="NQ217" s="185"/>
      <c r="NR217" s="185"/>
      <c r="NS217" s="185"/>
      <c r="NT217" s="185"/>
      <c r="NU217" s="185"/>
      <c r="NV217" s="185"/>
      <c r="NW217" s="185"/>
      <c r="NX217" s="185"/>
      <c r="NY217" s="185"/>
      <c r="NZ217" s="185"/>
      <c r="OA217" s="185"/>
      <c r="OB217" s="185"/>
      <c r="OC217" s="185"/>
      <c r="OD217" s="185"/>
      <c r="OE217" s="185"/>
      <c r="OF217" s="185"/>
      <c r="OG217" s="185"/>
      <c r="OH217" s="185"/>
      <c r="OI217" s="185"/>
      <c r="OJ217" s="185"/>
      <c r="OK217" s="185"/>
      <c r="OL217" s="185"/>
      <c r="OM217" s="185"/>
      <c r="ON217" s="185"/>
      <c r="OO217" s="185"/>
      <c r="OP217" s="185"/>
      <c r="OQ217" s="185"/>
      <c r="OR217" s="185"/>
      <c r="OS217" s="185"/>
      <c r="OT217" s="185"/>
      <c r="OU217" s="185"/>
      <c r="OV217" s="185"/>
      <c r="OW217" s="185"/>
      <c r="OX217" s="185"/>
      <c r="OY217" s="185"/>
      <c r="OZ217" s="185"/>
      <c r="PA217" s="185"/>
      <c r="PB217" s="185"/>
      <c r="PC217" s="185"/>
      <c r="PD217" s="185"/>
      <c r="PE217" s="185"/>
      <c r="PF217" s="185"/>
      <c r="PG217" s="185"/>
      <c r="PH217" s="185"/>
      <c r="PI217" s="185"/>
      <c r="PJ217" s="185"/>
      <c r="PK217" s="185"/>
      <c r="PL217" s="185"/>
      <c r="PM217" s="185"/>
      <c r="PN217" s="185"/>
      <c r="PO217" s="185"/>
      <c r="PP217" s="185"/>
      <c r="PQ217" s="185"/>
      <c r="PR217" s="185"/>
      <c r="PS217" s="185"/>
      <c r="PT217" s="185"/>
      <c r="PU217" s="185"/>
      <c r="PV217" s="185"/>
      <c r="PW217" s="185"/>
      <c r="PX217" s="185"/>
      <c r="PY217" s="185"/>
      <c r="PZ217" s="185"/>
      <c r="QA217" s="185"/>
      <c r="QB217" s="185"/>
      <c r="QC217" s="185"/>
      <c r="QD217" s="185"/>
      <c r="QE217" s="185"/>
      <c r="QF217" s="185"/>
      <c r="QG217" s="185"/>
      <c r="QH217" s="185"/>
      <c r="QI217" s="185"/>
      <c r="QJ217" s="185"/>
      <c r="QK217" s="185"/>
      <c r="QL217" s="185"/>
      <c r="QM217" s="185"/>
      <c r="QN217" s="185"/>
      <c r="QO217" s="185"/>
      <c r="QP217" s="185"/>
      <c r="QQ217" s="185"/>
      <c r="QR217" s="185"/>
      <c r="QS217" s="185"/>
      <c r="QT217" s="185"/>
      <c r="QU217" s="185"/>
      <c r="QV217" s="185"/>
      <c r="QW217" s="185"/>
      <c r="QX217" s="185"/>
      <c r="QY217" s="185"/>
      <c r="QZ217" s="185"/>
      <c r="RA217" s="185"/>
      <c r="RB217" s="185"/>
      <c r="RC217" s="185"/>
      <c r="RD217" s="185"/>
      <c r="RE217" s="185"/>
      <c r="RF217" s="185"/>
      <c r="RG217" s="185"/>
      <c r="RH217" s="185"/>
      <c r="RI217" s="185"/>
      <c r="RJ217" s="185"/>
      <c r="RK217" s="185"/>
      <c r="RL217" s="185"/>
      <c r="RM217" s="185"/>
      <c r="RN217" s="185"/>
      <c r="RO217" s="185"/>
      <c r="RP217" s="185"/>
      <c r="RQ217" s="185"/>
      <c r="RR217" s="185"/>
      <c r="RS217" s="185"/>
      <c r="RT217" s="185"/>
      <c r="RU217" s="185"/>
      <c r="RV217" s="185"/>
      <c r="RW217" s="185"/>
      <c r="RX217" s="185"/>
      <c r="RY217" s="185"/>
      <c r="RZ217" s="185"/>
      <c r="SA217" s="185"/>
      <c r="SB217" s="185"/>
      <c r="SC217" s="185"/>
      <c r="SD217" s="185"/>
      <c r="SE217" s="185"/>
      <c r="SF217" s="185"/>
      <c r="SG217" s="185"/>
      <c r="SH217" s="185"/>
      <c r="SI217" s="185"/>
      <c r="SJ217" s="185"/>
      <c r="SK217" s="185"/>
      <c r="SL217" s="185"/>
      <c r="SM217" s="185"/>
      <c r="SN217" s="185"/>
      <c r="SO217" s="185"/>
      <c r="SP217" s="185"/>
      <c r="SQ217" s="185"/>
      <c r="SR217" s="185"/>
      <c r="SS217" s="185"/>
      <c r="ST217" s="185"/>
      <c r="SU217" s="185"/>
      <c r="SV217" s="185"/>
      <c r="SW217" s="185"/>
      <c r="SX217" s="185"/>
      <c r="SY217" s="185"/>
      <c r="SZ217" s="185"/>
      <c r="TA217" s="185"/>
      <c r="TB217" s="185"/>
      <c r="TC217" s="185"/>
      <c r="TD217" s="185"/>
      <c r="TE217" s="185"/>
      <c r="TF217" s="185"/>
      <c r="TG217" s="185"/>
      <c r="TH217" s="185"/>
      <c r="TI217" s="185"/>
      <c r="TJ217" s="185"/>
      <c r="TK217" s="185"/>
      <c r="TL217" s="185"/>
      <c r="TM217" s="185"/>
      <c r="TN217" s="185"/>
      <c r="TO217" s="185"/>
      <c r="TP217" s="185"/>
      <c r="TQ217" s="185"/>
      <c r="TR217" s="185"/>
      <c r="TS217" s="185"/>
      <c r="TT217" s="185"/>
      <c r="TU217" s="185"/>
      <c r="TV217" s="185"/>
      <c r="TW217" s="185"/>
      <c r="TX217" s="185"/>
      <c r="TY217" s="185"/>
      <c r="TZ217" s="185"/>
      <c r="UA217" s="185"/>
      <c r="UB217" s="185"/>
      <c r="UC217" s="185"/>
      <c r="UD217" s="185"/>
      <c r="UE217" s="185"/>
      <c r="UF217" s="185"/>
      <c r="UG217" s="185"/>
      <c r="UH217" s="185"/>
      <c r="UI217" s="185"/>
      <c r="UJ217" s="185"/>
      <c r="UK217" s="185"/>
      <c r="UL217" s="185"/>
      <c r="UM217" s="185"/>
      <c r="UN217" s="185"/>
      <c r="UO217" s="185"/>
      <c r="UP217" s="185"/>
      <c r="UQ217" s="185"/>
      <c r="UR217" s="185"/>
      <c r="US217" s="185"/>
      <c r="UT217" s="185"/>
      <c r="UU217" s="185"/>
      <c r="UV217" s="185"/>
      <c r="UW217" s="185"/>
      <c r="UX217" s="185"/>
      <c r="UY217" s="185"/>
      <c r="UZ217" s="185"/>
      <c r="VA217" s="185"/>
      <c r="VB217" s="185"/>
      <c r="VC217" s="185"/>
      <c r="VD217" s="185"/>
      <c r="VE217" s="185"/>
      <c r="VF217" s="185"/>
      <c r="VG217" s="185"/>
      <c r="VH217" s="185"/>
      <c r="VI217" s="185"/>
      <c r="VJ217" s="185"/>
      <c r="VK217" s="185"/>
      <c r="VL217" s="185"/>
      <c r="VM217" s="185"/>
      <c r="VN217" s="185"/>
      <c r="VO217" s="185"/>
      <c r="VP217" s="185"/>
      <c r="VQ217" s="185"/>
      <c r="VR217" s="185"/>
      <c r="VS217" s="185"/>
      <c r="VT217" s="185"/>
      <c r="VU217" s="185"/>
      <c r="VV217" s="185"/>
      <c r="VW217" s="185"/>
      <c r="VX217" s="185"/>
      <c r="VY217" s="185"/>
      <c r="VZ217" s="185"/>
      <c r="WA217" s="185"/>
      <c r="WB217" s="185"/>
      <c r="WC217" s="185"/>
      <c r="WD217" s="185"/>
      <c r="WE217" s="185"/>
      <c r="WF217" s="185"/>
      <c r="WG217" s="185"/>
      <c r="WH217" s="185"/>
      <c r="WI217" s="185"/>
      <c r="WJ217" s="185"/>
      <c r="WK217" s="185"/>
      <c r="WL217" s="185"/>
      <c r="WM217" s="185"/>
      <c r="WN217" s="185"/>
      <c r="WO217" s="185"/>
      <c r="WP217" s="185"/>
      <c r="WQ217" s="185"/>
      <c r="WR217" s="185"/>
      <c r="WS217" s="185"/>
      <c r="WT217" s="185"/>
      <c r="WU217" s="185"/>
      <c r="WV217" s="185"/>
      <c r="WW217" s="185"/>
      <c r="WX217" s="185"/>
      <c r="WY217" s="185"/>
      <c r="WZ217" s="185"/>
      <c r="XA217" s="185"/>
      <c r="XB217" s="185"/>
      <c r="XC217" s="185"/>
      <c r="XD217" s="185"/>
      <c r="XE217" s="185"/>
      <c r="XF217" s="185"/>
      <c r="XG217" s="185"/>
      <c r="XH217" s="185"/>
      <c r="XI217" s="185"/>
      <c r="XJ217" s="185"/>
      <c r="XK217" s="185"/>
      <c r="XL217" s="185"/>
      <c r="XM217" s="185"/>
      <c r="XN217" s="185"/>
      <c r="XO217" s="185"/>
      <c r="XP217" s="185"/>
      <c r="XQ217" s="185"/>
      <c r="XR217" s="185"/>
      <c r="XS217" s="185"/>
      <c r="XT217" s="185"/>
      <c r="XU217" s="185"/>
      <c r="XV217" s="185"/>
      <c r="XW217" s="185"/>
      <c r="XX217" s="185"/>
      <c r="XY217" s="185"/>
      <c r="XZ217" s="185"/>
      <c r="YA217" s="185"/>
      <c r="YB217" s="185"/>
      <c r="YC217" s="185"/>
      <c r="YD217" s="185"/>
      <c r="YE217" s="185"/>
      <c r="YF217" s="185"/>
      <c r="YG217" s="185"/>
      <c r="YH217" s="185"/>
      <c r="YI217" s="185"/>
      <c r="YJ217" s="185"/>
      <c r="YK217" s="185"/>
      <c r="YL217" s="185"/>
      <c r="YM217" s="185"/>
      <c r="YN217" s="185"/>
      <c r="YO217" s="185"/>
      <c r="YP217" s="185"/>
      <c r="YQ217" s="185"/>
      <c r="YR217" s="185"/>
      <c r="YS217" s="185"/>
      <c r="YT217" s="185"/>
      <c r="YU217" s="185"/>
      <c r="YV217" s="185"/>
      <c r="YW217" s="185"/>
      <c r="YX217" s="185"/>
      <c r="YY217" s="185"/>
      <c r="YZ217" s="185"/>
      <c r="ZA217" s="185"/>
      <c r="ZB217" s="185"/>
      <c r="ZC217" s="185"/>
      <c r="ZD217" s="185"/>
      <c r="ZE217" s="185"/>
      <c r="ZF217" s="185"/>
      <c r="ZG217" s="185"/>
      <c r="ZH217" s="185"/>
      <c r="ZI217" s="185"/>
      <c r="ZJ217" s="185"/>
      <c r="ZK217" s="185"/>
      <c r="ZL217" s="185"/>
      <c r="ZM217" s="185"/>
      <c r="ZN217" s="185"/>
      <c r="ZO217" s="185"/>
      <c r="ZP217" s="185"/>
      <c r="ZQ217" s="185"/>
      <c r="ZR217" s="185"/>
      <c r="ZS217" s="185"/>
      <c r="ZT217" s="185"/>
      <c r="ZU217" s="185"/>
      <c r="ZV217" s="185"/>
      <c r="ZW217" s="185"/>
      <c r="ZX217" s="185"/>
      <c r="ZY217" s="185"/>
      <c r="ZZ217" s="185"/>
      <c r="AAA217" s="185"/>
      <c r="AAB217" s="185"/>
      <c r="AAC217" s="185"/>
      <c r="AAD217" s="185"/>
      <c r="AAE217" s="185"/>
      <c r="AAF217" s="185"/>
      <c r="AAG217" s="185"/>
      <c r="AAH217" s="185"/>
      <c r="AAI217" s="185"/>
      <c r="AAJ217" s="185"/>
      <c r="AAK217" s="185"/>
      <c r="AAL217" s="185"/>
      <c r="AAM217" s="185"/>
      <c r="AAN217" s="185"/>
      <c r="AAO217" s="185"/>
      <c r="AAP217" s="185"/>
      <c r="AAQ217" s="185"/>
      <c r="AAR217" s="185"/>
      <c r="AAS217" s="185"/>
      <c r="AAT217" s="185"/>
      <c r="AAU217" s="185"/>
      <c r="AAV217" s="185"/>
      <c r="AAW217" s="185"/>
      <c r="AAX217" s="185"/>
      <c r="AAY217" s="185"/>
      <c r="AAZ217" s="185"/>
      <c r="ABA217" s="185"/>
      <c r="ABB217" s="185"/>
      <c r="ABC217" s="185"/>
      <c r="ABD217" s="185"/>
      <c r="ABE217" s="185"/>
      <c r="ABF217" s="185"/>
      <c r="ABG217" s="185"/>
      <c r="ABH217" s="185"/>
      <c r="ABI217" s="185"/>
      <c r="ABJ217" s="185"/>
      <c r="ABK217" s="185"/>
      <c r="ABL217" s="185"/>
      <c r="ABM217" s="185"/>
      <c r="ABN217" s="185"/>
      <c r="ABO217" s="185"/>
      <c r="ABP217" s="185"/>
      <c r="ABQ217" s="185"/>
      <c r="ABR217" s="185"/>
      <c r="ABS217" s="185"/>
      <c r="ABT217" s="185"/>
      <c r="ABU217" s="185"/>
      <c r="ABV217" s="185"/>
      <c r="ABW217" s="185"/>
      <c r="ABX217" s="185"/>
      <c r="ABY217" s="185"/>
      <c r="ABZ217" s="185"/>
      <c r="ACA217" s="185"/>
      <c r="ACB217" s="185"/>
      <c r="ACC217" s="185"/>
      <c r="ACD217" s="185"/>
      <c r="ACE217" s="185"/>
      <c r="ACF217" s="185"/>
      <c r="ACG217" s="185"/>
      <c r="ACH217" s="185"/>
      <c r="ACI217" s="185"/>
      <c r="ACJ217" s="185"/>
      <c r="ACK217" s="185"/>
      <c r="ACL217" s="185"/>
      <c r="ACM217" s="185"/>
      <c r="ACN217" s="185"/>
      <c r="ACO217" s="185"/>
      <c r="ACP217" s="185"/>
      <c r="ACQ217" s="185"/>
      <c r="ACR217" s="185"/>
      <c r="ACS217" s="185"/>
      <c r="ACT217" s="185"/>
      <c r="ACU217" s="185"/>
      <c r="ACV217" s="185"/>
      <c r="ACW217" s="185"/>
      <c r="ACX217" s="185"/>
      <c r="ACY217" s="185"/>
      <c r="ACZ217" s="185"/>
      <c r="ADA217" s="185"/>
      <c r="ADB217" s="185"/>
      <c r="ADC217" s="185"/>
      <c r="ADD217" s="185"/>
      <c r="ADE217" s="185"/>
      <c r="ADF217" s="185"/>
      <c r="ADG217" s="185"/>
      <c r="ADH217" s="185"/>
      <c r="ADI217" s="185"/>
      <c r="ADJ217" s="185"/>
      <c r="ADK217" s="185"/>
      <c r="ADL217" s="185"/>
      <c r="ADM217" s="185"/>
      <c r="ADN217" s="185"/>
      <c r="ADO217" s="185"/>
      <c r="ADP217" s="185"/>
      <c r="ADQ217" s="185"/>
      <c r="ADR217" s="185"/>
      <c r="ADS217" s="185"/>
      <c r="ADT217" s="185"/>
      <c r="ADU217" s="185"/>
      <c r="ADV217" s="185"/>
      <c r="ADW217" s="185"/>
      <c r="ADX217" s="185"/>
      <c r="ADY217" s="185"/>
      <c r="ADZ217" s="185"/>
      <c r="AEA217" s="185"/>
      <c r="AEB217" s="185"/>
      <c r="AEC217" s="185"/>
      <c r="AED217" s="185"/>
      <c r="AEE217" s="185"/>
      <c r="AEF217" s="185"/>
      <c r="AEG217" s="185"/>
      <c r="AEH217" s="185"/>
      <c r="AEI217" s="185"/>
      <c r="AEJ217" s="185"/>
      <c r="AEK217" s="185"/>
      <c r="AEL217" s="185"/>
      <c r="AEM217" s="185"/>
      <c r="AEN217" s="185"/>
      <c r="AEO217" s="185"/>
      <c r="AEP217" s="185"/>
      <c r="AEQ217" s="185"/>
      <c r="AER217" s="185"/>
      <c r="AES217" s="185"/>
      <c r="AET217" s="185"/>
      <c r="AEU217" s="185"/>
      <c r="AEV217" s="185"/>
      <c r="AEW217" s="185"/>
      <c r="AEX217" s="185"/>
      <c r="AEY217" s="185"/>
      <c r="AEZ217" s="185"/>
      <c r="AFA217" s="185"/>
      <c r="AFB217" s="185"/>
      <c r="AFC217" s="185"/>
      <c r="AFD217" s="185"/>
      <c r="AFE217" s="185"/>
      <c r="AFF217" s="185"/>
      <c r="AFG217" s="185"/>
      <c r="AFH217" s="185"/>
      <c r="AFI217" s="185"/>
      <c r="AFJ217" s="185"/>
      <c r="AFK217" s="185"/>
      <c r="AFL217" s="185"/>
      <c r="AFM217" s="185"/>
      <c r="AFN217" s="185"/>
      <c r="AFO217" s="185"/>
      <c r="AFP217" s="185"/>
      <c r="AFQ217" s="185"/>
      <c r="AFR217" s="185"/>
      <c r="AFS217" s="185"/>
      <c r="AFT217" s="185"/>
      <c r="AFU217" s="185"/>
      <c r="AFV217" s="185"/>
      <c r="AFW217" s="185"/>
      <c r="AFX217" s="185"/>
      <c r="AFY217" s="185"/>
      <c r="AFZ217" s="185"/>
      <c r="AGA217" s="185"/>
      <c r="AGB217" s="185"/>
      <c r="AGC217" s="185"/>
      <c r="AGD217" s="185"/>
      <c r="AGE217" s="185"/>
      <c r="AGF217" s="185"/>
      <c r="AGG217" s="185"/>
      <c r="AGH217" s="185"/>
      <c r="AGI217" s="185"/>
      <c r="AGJ217" s="185"/>
      <c r="AGK217" s="185"/>
      <c r="AGL217" s="185"/>
      <c r="AGM217" s="185"/>
      <c r="AGN217" s="185"/>
      <c r="AGO217" s="185"/>
      <c r="AGP217" s="185"/>
      <c r="AGQ217" s="185"/>
      <c r="AGR217" s="185"/>
      <c r="AGS217" s="185"/>
      <c r="AGT217" s="185"/>
      <c r="AGU217" s="185"/>
      <c r="AGV217" s="185"/>
      <c r="AGW217" s="185"/>
      <c r="AGX217" s="185"/>
      <c r="AGY217" s="185"/>
      <c r="AGZ217" s="185"/>
      <c r="AHA217" s="185"/>
      <c r="AHB217" s="185"/>
      <c r="AHC217" s="185"/>
      <c r="AHD217" s="185"/>
      <c r="AHE217" s="185"/>
      <c r="AHF217" s="185"/>
      <c r="AHG217" s="185"/>
      <c r="AHH217" s="185"/>
      <c r="AHI217" s="185"/>
      <c r="AHJ217" s="185"/>
      <c r="AHK217" s="185"/>
      <c r="AHL217" s="185"/>
      <c r="AHM217" s="185"/>
      <c r="AHN217" s="185"/>
      <c r="AHO217" s="185"/>
      <c r="AHP217" s="185"/>
      <c r="AHQ217" s="185"/>
      <c r="AHR217" s="185"/>
      <c r="AHS217" s="185"/>
      <c r="AHT217" s="185"/>
      <c r="AHU217" s="185"/>
      <c r="AHV217" s="185"/>
      <c r="AHW217" s="185"/>
      <c r="AHX217" s="185"/>
      <c r="AHY217" s="185"/>
      <c r="AHZ217" s="185"/>
      <c r="AIA217" s="185"/>
      <c r="AIB217" s="185"/>
      <c r="AIC217" s="185"/>
      <c r="AID217" s="185"/>
      <c r="AIE217" s="185"/>
      <c r="AIF217" s="185"/>
      <c r="AIG217" s="185"/>
      <c r="AIH217" s="185"/>
      <c r="AII217" s="185"/>
      <c r="AIJ217" s="185"/>
      <c r="AIK217" s="185"/>
      <c r="AIL217" s="185"/>
      <c r="AIM217" s="185"/>
      <c r="AIN217" s="185"/>
      <c r="AIO217" s="185"/>
      <c r="AIP217" s="185"/>
      <c r="AIQ217" s="185"/>
      <c r="AIR217" s="185"/>
      <c r="AIS217" s="185"/>
      <c r="AIT217" s="185"/>
      <c r="AIU217" s="185"/>
      <c r="AIV217" s="185"/>
      <c r="AIW217" s="185"/>
      <c r="AIX217" s="185"/>
      <c r="AIY217" s="185"/>
      <c r="AIZ217" s="185"/>
      <c r="AJA217" s="185"/>
      <c r="AJB217" s="185"/>
      <c r="AJC217" s="185"/>
      <c r="AJD217" s="185"/>
      <c r="AJE217" s="185"/>
      <c r="AJF217" s="185"/>
      <c r="AJG217" s="185"/>
      <c r="AJH217" s="185"/>
      <c r="AJI217" s="185"/>
      <c r="AJJ217" s="185"/>
      <c r="AJK217" s="185"/>
      <c r="AJL217" s="185"/>
      <c r="AJM217" s="185"/>
      <c r="AJN217" s="185"/>
      <c r="AJO217" s="185"/>
      <c r="AJP217" s="185"/>
      <c r="AJQ217" s="185"/>
      <c r="AJR217" s="185"/>
      <c r="AJS217" s="185"/>
      <c r="AJT217" s="185"/>
      <c r="AJU217" s="185"/>
      <c r="AJV217" s="185"/>
      <c r="AJW217" s="185"/>
      <c r="AJX217" s="185"/>
      <c r="AJY217" s="185"/>
      <c r="AJZ217" s="185"/>
      <c r="AKA217" s="185"/>
      <c r="AKB217" s="185"/>
      <c r="AKC217" s="185"/>
      <c r="AKD217" s="185"/>
      <c r="AKE217" s="185"/>
      <c r="AKF217" s="185"/>
      <c r="AKG217" s="185"/>
      <c r="AKH217" s="185"/>
      <c r="AKI217" s="185"/>
      <c r="AKJ217" s="185"/>
      <c r="AKK217" s="185"/>
      <c r="AKL217" s="185"/>
      <c r="AKM217" s="185"/>
      <c r="AKN217" s="185"/>
      <c r="AKO217" s="185"/>
      <c r="AKP217" s="185"/>
      <c r="AKQ217" s="185"/>
      <c r="AKR217" s="185"/>
      <c r="AKS217" s="185"/>
      <c r="AKT217" s="185"/>
      <c r="AKU217" s="185"/>
      <c r="AKV217" s="185"/>
      <c r="AKW217" s="185"/>
      <c r="AKX217" s="185"/>
      <c r="AKY217" s="185"/>
      <c r="AKZ217" s="185"/>
      <c r="ALA217" s="185"/>
      <c r="ALB217" s="185"/>
      <c r="ALC217" s="185"/>
      <c r="ALD217" s="185"/>
      <c r="ALE217" s="185"/>
      <c r="ALF217" s="185"/>
      <c r="ALG217" s="185"/>
      <c r="ALH217" s="185"/>
      <c r="ALI217" s="185"/>
      <c r="ALJ217" s="185"/>
      <c r="ALK217" s="185"/>
      <c r="ALL217" s="185"/>
      <c r="ALM217" s="185"/>
      <c r="ALN217" s="185"/>
      <c r="ALO217" s="185"/>
      <c r="ALP217" s="185"/>
      <c r="ALQ217" s="185"/>
      <c r="ALR217" s="185"/>
      <c r="ALS217" s="185"/>
      <c r="ALT217" s="185"/>
      <c r="ALU217" s="185"/>
      <c r="ALV217" s="185"/>
      <c r="ALW217" s="185"/>
      <c r="ALX217" s="185"/>
      <c r="ALY217" s="185"/>
      <c r="ALZ217" s="185"/>
      <c r="AMA217" s="185"/>
      <c r="AMB217" s="185"/>
      <c r="AMC217" s="185"/>
      <c r="AMD217" s="185"/>
      <c r="AME217" s="185"/>
      <c r="AMF217" s="185"/>
      <c r="AMG217" s="185"/>
      <c r="AMH217" s="185"/>
      <c r="AMI217" s="185"/>
      <c r="AMJ217" s="185"/>
      <c r="AMK217" s="185"/>
      <c r="AML217" s="185"/>
      <c r="AMM217" s="185"/>
      <c r="AMN217" s="185"/>
      <c r="AMO217" s="185"/>
      <c r="AMP217" s="185"/>
      <c r="AMQ217" s="185"/>
      <c r="AMR217" s="185"/>
      <c r="AMS217" s="185"/>
      <c r="AMT217" s="185"/>
      <c r="AMU217" s="185"/>
      <c r="AMV217" s="185"/>
      <c r="AMW217" s="185"/>
      <c r="AMX217" s="185"/>
      <c r="AMY217" s="185"/>
      <c r="AMZ217" s="185"/>
      <c r="ANA217" s="185"/>
      <c r="ANB217" s="185"/>
      <c r="ANC217" s="185"/>
      <c r="AND217" s="185"/>
      <c r="ANE217" s="185"/>
      <c r="ANF217" s="185"/>
      <c r="ANG217" s="185"/>
      <c r="ANH217" s="185"/>
      <c r="ANI217" s="185"/>
      <c r="ANJ217" s="185"/>
      <c r="ANK217" s="185"/>
      <c r="ANL217" s="185"/>
      <c r="ANM217" s="185"/>
      <c r="ANN217" s="185"/>
      <c r="ANO217" s="185"/>
      <c r="ANP217" s="185"/>
      <c r="ANQ217" s="185"/>
      <c r="ANR217" s="185"/>
      <c r="ANS217" s="185"/>
      <c r="ANT217" s="185"/>
      <c r="ANU217" s="185"/>
      <c r="ANV217" s="185"/>
      <c r="ANW217" s="185"/>
      <c r="ANX217" s="185"/>
      <c r="ANY217" s="185"/>
      <c r="ANZ217" s="185"/>
      <c r="AOA217" s="185"/>
      <c r="AOB217" s="185"/>
      <c r="AOC217" s="185"/>
      <c r="AOD217" s="185"/>
      <c r="AOE217" s="185"/>
      <c r="AOF217" s="185"/>
      <c r="AOG217" s="185"/>
      <c r="AOH217" s="185"/>
      <c r="AOI217" s="185"/>
      <c r="AOJ217" s="185"/>
      <c r="AOK217" s="185"/>
      <c r="AOL217" s="185"/>
      <c r="AOM217" s="185"/>
      <c r="AON217" s="185"/>
      <c r="AOO217" s="185"/>
      <c r="AOP217" s="185"/>
      <c r="AOQ217" s="185"/>
      <c r="AOR217" s="185"/>
      <c r="AOS217" s="185"/>
      <c r="AOT217" s="185"/>
      <c r="AOU217" s="185"/>
      <c r="AOV217" s="185"/>
      <c r="AOW217" s="185"/>
      <c r="AOX217" s="185"/>
      <c r="AOY217" s="185"/>
      <c r="AOZ217" s="185"/>
      <c r="APA217" s="185"/>
      <c r="APB217" s="185"/>
      <c r="APC217" s="185"/>
      <c r="APD217" s="185"/>
      <c r="APE217" s="185"/>
      <c r="APF217" s="185"/>
      <c r="APG217" s="185"/>
      <c r="APH217" s="185"/>
      <c r="API217" s="185"/>
      <c r="APJ217" s="185"/>
      <c r="APK217" s="185"/>
      <c r="APL217" s="185"/>
      <c r="APM217" s="185"/>
      <c r="APN217" s="185"/>
      <c r="APO217" s="185"/>
      <c r="APP217" s="185"/>
      <c r="APQ217" s="185"/>
      <c r="APR217" s="185"/>
      <c r="APS217" s="185"/>
      <c r="APT217" s="185"/>
      <c r="APU217" s="185"/>
      <c r="APV217" s="185"/>
      <c r="APW217" s="185"/>
      <c r="APX217" s="185"/>
      <c r="APY217" s="185"/>
      <c r="APZ217" s="185"/>
      <c r="AQA217" s="185"/>
      <c r="AQB217" s="185"/>
      <c r="AQC217" s="185"/>
      <c r="AQD217" s="185"/>
      <c r="AQE217" s="185"/>
      <c r="AQF217" s="185"/>
      <c r="AQG217" s="185"/>
      <c r="AQH217" s="185"/>
      <c r="AQI217" s="185"/>
      <c r="AQJ217" s="185"/>
      <c r="AQK217" s="185"/>
      <c r="AQL217" s="185"/>
      <c r="AQM217" s="185"/>
      <c r="AQN217" s="185"/>
      <c r="AQO217" s="185"/>
      <c r="AQP217" s="185"/>
      <c r="AQQ217" s="185"/>
      <c r="AQR217" s="185"/>
      <c r="AQS217" s="185"/>
      <c r="AQT217" s="185"/>
      <c r="AQU217" s="185"/>
      <c r="AQV217" s="185"/>
      <c r="AQW217" s="185"/>
      <c r="AQX217" s="185"/>
      <c r="AQY217" s="185"/>
      <c r="AQZ217" s="185"/>
      <c r="ARA217" s="185"/>
      <c r="ARB217" s="185"/>
      <c r="ARC217" s="185"/>
      <c r="ARD217" s="185"/>
      <c r="ARE217" s="185"/>
      <c r="ARF217" s="185"/>
      <c r="ARG217" s="185"/>
      <c r="ARH217" s="185"/>
      <c r="ARI217" s="185"/>
      <c r="ARJ217" s="185"/>
      <c r="ARK217" s="185"/>
      <c r="ARL217" s="185"/>
      <c r="ARM217" s="185"/>
      <c r="ARN217" s="185"/>
      <c r="ARO217" s="185"/>
      <c r="ARP217" s="185"/>
      <c r="ARQ217" s="185"/>
      <c r="ARR217" s="185"/>
      <c r="ARS217" s="185"/>
      <c r="ART217" s="185"/>
      <c r="ARU217" s="185"/>
      <c r="ARV217" s="185"/>
      <c r="ARW217" s="185"/>
      <c r="ARX217" s="185"/>
      <c r="ARY217" s="185"/>
      <c r="ARZ217" s="185"/>
      <c r="ASA217" s="185"/>
      <c r="ASB217" s="185"/>
      <c r="ASC217" s="185"/>
      <c r="ASD217" s="185"/>
      <c r="ASE217" s="185"/>
      <c r="ASF217" s="185"/>
      <c r="ASG217" s="185"/>
      <c r="ASH217" s="185"/>
      <c r="ASI217" s="185"/>
      <c r="ASJ217" s="185"/>
      <c r="ASK217" s="185"/>
      <c r="ASL217" s="185"/>
      <c r="ASM217" s="185"/>
      <c r="ASN217" s="185"/>
      <c r="ASO217" s="185"/>
      <c r="ASP217" s="185"/>
      <c r="ASQ217" s="185"/>
      <c r="ASR217" s="185"/>
      <c r="ASS217" s="185"/>
      <c r="AST217" s="185"/>
      <c r="ASU217" s="185"/>
      <c r="ASV217" s="185"/>
      <c r="ASW217" s="185"/>
      <c r="ASX217" s="185"/>
      <c r="ASY217" s="185"/>
      <c r="ASZ217" s="185"/>
      <c r="ATA217" s="185"/>
      <c r="ATB217" s="185"/>
      <c r="ATC217" s="185"/>
      <c r="ATD217" s="185"/>
      <c r="ATE217" s="185"/>
      <c r="ATF217" s="185"/>
      <c r="ATG217" s="185"/>
      <c r="ATH217" s="185"/>
      <c r="ATI217" s="185"/>
      <c r="ATJ217" s="185"/>
      <c r="ATK217" s="185"/>
      <c r="ATL217" s="185"/>
      <c r="ATM217" s="185"/>
      <c r="ATN217" s="185"/>
      <c r="ATO217" s="185"/>
      <c r="ATP217" s="185"/>
      <c r="ATQ217" s="185"/>
      <c r="ATR217" s="185"/>
      <c r="ATS217" s="185"/>
      <c r="ATT217" s="185"/>
      <c r="ATU217" s="185"/>
      <c r="ATV217" s="185"/>
      <c r="ATW217" s="185"/>
      <c r="ATX217" s="185"/>
      <c r="ATY217" s="185"/>
      <c r="ATZ217" s="185"/>
      <c r="AUA217" s="185"/>
      <c r="AUB217" s="185"/>
      <c r="AUC217" s="185"/>
      <c r="AUD217" s="185"/>
      <c r="AUE217" s="185"/>
      <c r="AUF217" s="185"/>
      <c r="AUG217" s="185"/>
      <c r="AUH217" s="185"/>
      <c r="AUI217" s="185"/>
      <c r="AUJ217" s="185"/>
      <c r="AUK217" s="185"/>
      <c r="AUL217" s="185"/>
      <c r="AUM217" s="185"/>
      <c r="AUN217" s="185"/>
      <c r="AUO217" s="185"/>
      <c r="AUP217" s="185"/>
      <c r="AUQ217" s="185"/>
      <c r="AUR217" s="185"/>
      <c r="AUS217" s="185"/>
      <c r="AUT217" s="185"/>
      <c r="AUU217" s="185"/>
      <c r="AUV217" s="185"/>
      <c r="AUW217" s="185"/>
      <c r="AUX217" s="185"/>
      <c r="AUY217" s="185"/>
      <c r="AUZ217" s="185"/>
      <c r="AVA217" s="185"/>
      <c r="AVB217" s="185"/>
      <c r="AVC217" s="185"/>
      <c r="AVD217" s="185"/>
      <c r="AVE217" s="185"/>
      <c r="AVF217" s="185"/>
      <c r="AVG217" s="185"/>
      <c r="AVH217" s="185"/>
      <c r="AVI217" s="185"/>
      <c r="AVJ217" s="185"/>
      <c r="AVK217" s="185"/>
      <c r="AVL217" s="185"/>
      <c r="AVM217" s="185"/>
      <c r="AVN217" s="185"/>
      <c r="AVO217" s="185"/>
      <c r="AVP217" s="185"/>
      <c r="AVQ217" s="185"/>
      <c r="AVR217" s="185"/>
      <c r="AVS217" s="185"/>
      <c r="AVT217" s="185"/>
      <c r="AVU217" s="185"/>
      <c r="AVV217" s="185"/>
      <c r="AVW217" s="185"/>
      <c r="AVX217" s="185"/>
      <c r="AVY217" s="185"/>
      <c r="AVZ217" s="185"/>
      <c r="AWA217" s="185"/>
      <c r="AWB217" s="185"/>
      <c r="AWC217" s="185"/>
      <c r="AWD217" s="185"/>
      <c r="AWE217" s="185"/>
      <c r="AWF217" s="185"/>
      <c r="AWG217" s="185"/>
      <c r="AWH217" s="185"/>
      <c r="AWI217" s="185"/>
      <c r="AWJ217" s="185"/>
      <c r="AWK217" s="185"/>
      <c r="AWL217" s="185"/>
      <c r="AWM217" s="185"/>
      <c r="AWN217" s="185"/>
      <c r="AWO217" s="185"/>
      <c r="AWP217" s="185"/>
      <c r="AWQ217" s="185"/>
      <c r="AWR217" s="185"/>
      <c r="AWS217" s="185"/>
      <c r="AWT217" s="185"/>
      <c r="AWU217" s="185"/>
      <c r="AWV217" s="185"/>
      <c r="AWW217" s="185"/>
      <c r="AWX217" s="185"/>
      <c r="AWY217" s="185"/>
      <c r="AWZ217" s="185"/>
      <c r="AXA217" s="185"/>
      <c r="AXB217" s="185"/>
      <c r="AXC217" s="185"/>
      <c r="AXD217" s="185"/>
      <c r="AXE217" s="185"/>
      <c r="AXF217" s="185"/>
      <c r="AXG217" s="185"/>
      <c r="AXH217" s="185"/>
      <c r="AXI217" s="185"/>
      <c r="AXJ217" s="185"/>
      <c r="AXK217" s="185"/>
      <c r="AXL217" s="185"/>
      <c r="AXM217" s="185"/>
      <c r="AXN217" s="185"/>
      <c r="AXO217" s="185"/>
      <c r="AXP217" s="185"/>
      <c r="AXQ217" s="185"/>
      <c r="AXR217" s="185"/>
      <c r="AXS217" s="185"/>
      <c r="AXT217" s="185"/>
      <c r="AXU217" s="185"/>
      <c r="AXV217" s="185"/>
      <c r="AXW217" s="185"/>
      <c r="AXX217" s="185"/>
      <c r="AXY217" s="185"/>
      <c r="AXZ217" s="185"/>
      <c r="AYA217" s="185"/>
      <c r="AYB217" s="185"/>
      <c r="AYC217" s="185"/>
      <c r="AYD217" s="185"/>
      <c r="AYE217" s="185"/>
      <c r="AYF217" s="185"/>
      <c r="AYG217" s="185"/>
      <c r="AYH217" s="185"/>
      <c r="AYI217" s="185"/>
      <c r="AYJ217" s="185"/>
      <c r="AYK217" s="185"/>
      <c r="AYL217" s="185"/>
      <c r="AYM217" s="185"/>
      <c r="AYN217" s="185"/>
      <c r="AYO217" s="185"/>
      <c r="AYP217" s="185"/>
      <c r="AYQ217" s="185"/>
      <c r="AYR217" s="185"/>
      <c r="AYS217" s="185"/>
      <c r="AYT217" s="185"/>
      <c r="AYU217" s="185"/>
      <c r="AYV217" s="185"/>
      <c r="AYW217" s="185"/>
      <c r="AYX217" s="185"/>
      <c r="AYY217" s="185"/>
      <c r="AYZ217" s="185"/>
      <c r="AZA217" s="185"/>
      <c r="AZB217" s="185"/>
      <c r="AZC217" s="185"/>
      <c r="AZD217" s="185"/>
      <c r="AZE217" s="185"/>
      <c r="AZF217" s="185"/>
      <c r="AZG217" s="185"/>
      <c r="AZH217" s="185"/>
      <c r="AZI217" s="185"/>
      <c r="AZJ217" s="185"/>
      <c r="AZK217" s="185"/>
      <c r="AZL217" s="185"/>
      <c r="AZM217" s="185"/>
      <c r="AZN217" s="185"/>
      <c r="AZO217" s="185"/>
      <c r="AZP217" s="185"/>
      <c r="AZQ217" s="185"/>
      <c r="AZR217" s="185"/>
      <c r="AZS217" s="185"/>
      <c r="AZT217" s="185"/>
      <c r="AZU217" s="185"/>
      <c r="AZV217" s="185"/>
      <c r="AZW217" s="185"/>
      <c r="AZX217" s="185"/>
      <c r="AZY217" s="185"/>
      <c r="AZZ217" s="185"/>
      <c r="BAA217" s="185"/>
      <c r="BAB217" s="185"/>
      <c r="BAC217" s="185"/>
      <c r="BAD217" s="185"/>
      <c r="BAE217" s="185"/>
      <c r="BAF217" s="185"/>
      <c r="BAG217" s="185"/>
      <c r="BAH217" s="185"/>
      <c r="BAI217" s="185"/>
      <c r="BAJ217" s="185"/>
      <c r="BAK217" s="185"/>
      <c r="BAL217" s="185"/>
      <c r="BAM217" s="185"/>
      <c r="BAN217" s="185"/>
      <c r="BAO217" s="185"/>
      <c r="BAP217" s="185"/>
      <c r="BAQ217" s="185"/>
      <c r="BAR217" s="185"/>
      <c r="BAS217" s="185"/>
      <c r="BAT217" s="185"/>
      <c r="BAU217" s="185"/>
      <c r="BAV217" s="185"/>
      <c r="BAW217" s="185"/>
      <c r="BAX217" s="185"/>
      <c r="BAY217" s="185"/>
      <c r="BAZ217" s="185"/>
      <c r="BBA217" s="185"/>
      <c r="BBB217" s="185"/>
      <c r="BBC217" s="185"/>
      <c r="BBD217" s="185"/>
      <c r="BBE217" s="185"/>
      <c r="BBF217" s="185"/>
      <c r="BBG217" s="185"/>
      <c r="BBH217" s="185"/>
      <c r="BBI217" s="185"/>
      <c r="BBJ217" s="185"/>
      <c r="BBK217" s="185"/>
      <c r="BBL217" s="185"/>
      <c r="BBM217" s="185"/>
      <c r="BBN217" s="185"/>
      <c r="BBO217" s="185"/>
      <c r="BBP217" s="185"/>
      <c r="BBQ217" s="185"/>
      <c r="BBR217" s="185"/>
      <c r="BBS217" s="185"/>
      <c r="BBT217" s="185"/>
      <c r="BBU217" s="185"/>
      <c r="BBV217" s="185"/>
      <c r="BBW217" s="185"/>
      <c r="BBX217" s="185"/>
      <c r="BBY217" s="185"/>
      <c r="BBZ217" s="185"/>
      <c r="BCA217" s="185"/>
      <c r="BCB217" s="185"/>
      <c r="BCC217" s="185"/>
      <c r="BCD217" s="185"/>
      <c r="BCE217" s="185"/>
      <c r="BCF217" s="185"/>
      <c r="BCG217" s="185"/>
      <c r="BCH217" s="185"/>
      <c r="BCI217" s="185"/>
      <c r="BCJ217" s="185"/>
      <c r="BCK217" s="185"/>
      <c r="BCL217" s="185"/>
      <c r="BCM217" s="185"/>
      <c r="BCN217" s="185"/>
      <c r="BCO217" s="185"/>
      <c r="BCP217" s="185"/>
      <c r="BCQ217" s="185"/>
      <c r="BCR217" s="185"/>
      <c r="BCS217" s="185"/>
      <c r="BCT217" s="185"/>
      <c r="BCU217" s="185"/>
      <c r="BCV217" s="185"/>
      <c r="BCW217" s="185"/>
      <c r="BCX217" s="185"/>
      <c r="BCY217" s="185"/>
      <c r="BCZ217" s="185"/>
      <c r="BDA217" s="185"/>
      <c r="BDB217" s="185"/>
      <c r="BDC217" s="185"/>
      <c r="BDD217" s="185"/>
      <c r="BDE217" s="185"/>
      <c r="BDF217" s="185"/>
      <c r="BDG217" s="185"/>
      <c r="BDH217" s="185"/>
      <c r="BDI217" s="185"/>
      <c r="BDJ217" s="185"/>
      <c r="BDK217" s="185"/>
      <c r="BDL217" s="185"/>
      <c r="BDM217" s="185"/>
      <c r="BDN217" s="185"/>
      <c r="BDO217" s="185"/>
      <c r="BDP217" s="185"/>
      <c r="BDQ217" s="185"/>
      <c r="BDR217" s="185"/>
      <c r="BDS217" s="185"/>
      <c r="BDT217" s="185"/>
      <c r="BDU217" s="185"/>
      <c r="BDV217" s="185"/>
      <c r="BDW217" s="185"/>
      <c r="BDX217" s="185"/>
      <c r="BDY217" s="185"/>
      <c r="BDZ217" s="185"/>
      <c r="BEA217" s="185"/>
      <c r="BEB217" s="185"/>
      <c r="BEC217" s="185"/>
      <c r="BED217" s="185"/>
      <c r="BEE217" s="185"/>
      <c r="BEF217" s="185"/>
      <c r="BEG217" s="185"/>
      <c r="BEH217" s="185"/>
      <c r="BEI217" s="185"/>
      <c r="BEJ217" s="185"/>
      <c r="BEK217" s="185"/>
      <c r="BEL217" s="185"/>
      <c r="BEM217" s="185"/>
      <c r="BEN217" s="185"/>
      <c r="BEO217" s="185"/>
      <c r="BEP217" s="185"/>
      <c r="BEQ217" s="185"/>
      <c r="BER217" s="185"/>
      <c r="BES217" s="185"/>
      <c r="BET217" s="185"/>
      <c r="BEU217" s="185"/>
      <c r="BEV217" s="185"/>
      <c r="BEW217" s="185"/>
      <c r="BEX217" s="185"/>
      <c r="BEY217" s="185"/>
      <c r="BEZ217" s="185"/>
      <c r="BFA217" s="185"/>
      <c r="BFB217" s="185"/>
      <c r="BFC217" s="185"/>
      <c r="BFD217" s="185"/>
      <c r="BFE217" s="185"/>
      <c r="BFF217" s="185"/>
      <c r="BFG217" s="185"/>
      <c r="BFH217" s="185"/>
      <c r="BFI217" s="185"/>
      <c r="BFJ217" s="185"/>
      <c r="BFK217" s="185"/>
      <c r="BFL217" s="185"/>
      <c r="BFM217" s="185"/>
      <c r="BFN217" s="185"/>
      <c r="BFO217" s="185"/>
      <c r="BFP217" s="185"/>
      <c r="BFQ217" s="185"/>
      <c r="BFR217" s="185"/>
      <c r="BFS217" s="185"/>
      <c r="BFT217" s="185"/>
      <c r="BFU217" s="185"/>
      <c r="BFV217" s="185"/>
      <c r="BFW217" s="185"/>
      <c r="BFX217" s="185"/>
      <c r="BFY217" s="185"/>
      <c r="BFZ217" s="185"/>
      <c r="BGA217" s="185"/>
      <c r="BGB217" s="185"/>
      <c r="BGC217" s="185"/>
      <c r="BGD217" s="185"/>
      <c r="BGE217" s="185"/>
      <c r="BGF217" s="185"/>
      <c r="BGG217" s="185"/>
      <c r="BGH217" s="185"/>
      <c r="BGI217" s="185"/>
      <c r="BGJ217" s="185"/>
      <c r="BGK217" s="185"/>
      <c r="BGL217" s="185"/>
      <c r="BGM217" s="185"/>
      <c r="BGN217" s="185"/>
      <c r="BGO217" s="185"/>
      <c r="BGP217" s="185"/>
      <c r="BGQ217" s="185"/>
      <c r="BGR217" s="185"/>
      <c r="BGS217" s="185"/>
      <c r="BGT217" s="185"/>
      <c r="BGU217" s="185"/>
      <c r="BGV217" s="185"/>
      <c r="BGW217" s="185"/>
      <c r="BGX217" s="185"/>
      <c r="BGY217" s="185"/>
      <c r="BGZ217" s="185"/>
      <c r="BHA217" s="185"/>
      <c r="BHB217" s="185"/>
      <c r="BHC217" s="185"/>
      <c r="BHD217" s="185"/>
      <c r="BHE217" s="185"/>
      <c r="BHF217" s="185"/>
      <c r="BHG217" s="185"/>
      <c r="BHH217" s="185"/>
      <c r="BHI217" s="185"/>
      <c r="BHJ217" s="185"/>
      <c r="BHK217" s="185"/>
      <c r="BHL217" s="185"/>
      <c r="BHM217" s="185"/>
      <c r="BHN217" s="185"/>
      <c r="BHO217" s="185"/>
      <c r="BHP217" s="185"/>
      <c r="BHQ217" s="185"/>
      <c r="BHR217" s="185"/>
      <c r="BHS217" s="185"/>
      <c r="BHT217" s="185"/>
      <c r="BHU217" s="185"/>
      <c r="BHV217" s="185"/>
      <c r="BHW217" s="185"/>
      <c r="BHX217" s="185"/>
      <c r="BHY217" s="185"/>
      <c r="BHZ217" s="185"/>
      <c r="BIA217" s="185"/>
      <c r="BIB217" s="185"/>
      <c r="BIC217" s="185"/>
      <c r="BID217" s="185"/>
      <c r="BIE217" s="185"/>
      <c r="BIF217" s="185"/>
      <c r="BIG217" s="185"/>
      <c r="BIH217" s="185"/>
      <c r="BII217" s="185"/>
      <c r="BIJ217" s="185"/>
      <c r="BIK217" s="185"/>
      <c r="BIL217" s="185"/>
      <c r="BIM217" s="185"/>
      <c r="BIN217" s="185"/>
      <c r="BIO217" s="185"/>
      <c r="BIP217" s="185"/>
      <c r="BIQ217" s="185"/>
      <c r="BIR217" s="185"/>
      <c r="BIS217" s="185"/>
      <c r="BIT217" s="185"/>
      <c r="BIU217" s="185"/>
      <c r="BIV217" s="185"/>
      <c r="BIW217" s="185"/>
      <c r="BIX217" s="185"/>
      <c r="BIY217" s="185"/>
      <c r="BIZ217" s="185"/>
      <c r="BJA217" s="185"/>
      <c r="BJB217" s="185"/>
      <c r="BJC217" s="185"/>
      <c r="BJD217" s="185"/>
      <c r="BJE217" s="185"/>
      <c r="BJF217" s="185"/>
      <c r="BJG217" s="185"/>
      <c r="BJH217" s="185"/>
      <c r="BJI217" s="185"/>
      <c r="BJJ217" s="185"/>
      <c r="BJK217" s="185"/>
      <c r="BJL217" s="185"/>
      <c r="BJM217" s="185"/>
      <c r="BJN217" s="185"/>
      <c r="BJO217" s="185"/>
      <c r="BJP217" s="185"/>
      <c r="BJQ217" s="185"/>
      <c r="BJR217" s="185"/>
      <c r="BJS217" s="185"/>
      <c r="BJT217" s="185"/>
      <c r="BJU217" s="185"/>
      <c r="BJV217" s="185"/>
      <c r="BJW217" s="185"/>
      <c r="BJX217" s="185"/>
      <c r="BJY217" s="185"/>
      <c r="BJZ217" s="185"/>
      <c r="BKA217" s="185"/>
      <c r="BKB217" s="185"/>
      <c r="BKC217" s="185"/>
      <c r="BKD217" s="185"/>
      <c r="BKE217" s="185"/>
      <c r="BKF217" s="185"/>
      <c r="BKG217" s="185"/>
      <c r="BKH217" s="185"/>
      <c r="BKI217" s="185"/>
      <c r="BKJ217" s="185"/>
      <c r="BKK217" s="185"/>
      <c r="BKL217" s="185"/>
      <c r="BKM217" s="185"/>
      <c r="BKN217" s="185"/>
      <c r="BKO217" s="185"/>
      <c r="BKP217" s="185"/>
      <c r="BKQ217" s="185"/>
      <c r="BKR217" s="185"/>
      <c r="BKS217" s="185"/>
      <c r="BKT217" s="185"/>
      <c r="BKU217" s="185"/>
      <c r="BKV217" s="185"/>
      <c r="BKW217" s="185"/>
      <c r="BKX217" s="185"/>
      <c r="BKY217" s="185"/>
      <c r="BKZ217" s="185"/>
      <c r="BLA217" s="185"/>
      <c r="BLB217" s="185"/>
      <c r="BLC217" s="185"/>
      <c r="BLD217" s="185"/>
      <c r="BLE217" s="185"/>
      <c r="BLF217" s="185"/>
      <c r="BLG217" s="185"/>
      <c r="BLH217" s="185"/>
      <c r="BLI217" s="185"/>
      <c r="BLJ217" s="185"/>
      <c r="BLK217" s="185"/>
      <c r="BLL217" s="185"/>
      <c r="BLM217" s="185"/>
      <c r="BLN217" s="185"/>
      <c r="BLO217" s="185"/>
      <c r="BLP217" s="185"/>
      <c r="BLQ217" s="185"/>
      <c r="BLR217" s="185"/>
      <c r="BLS217" s="185"/>
      <c r="BLT217" s="185"/>
      <c r="BLU217" s="185"/>
      <c r="BLV217" s="185"/>
      <c r="BLW217" s="185"/>
      <c r="BLX217" s="185"/>
      <c r="BLY217" s="185"/>
      <c r="BLZ217" s="185"/>
      <c r="BMA217" s="185"/>
      <c r="BMB217" s="185"/>
      <c r="BMC217" s="185"/>
      <c r="BMD217" s="185"/>
      <c r="BME217" s="185"/>
      <c r="BMF217" s="185"/>
      <c r="BMG217" s="185"/>
      <c r="BMH217" s="185"/>
      <c r="BMI217" s="185"/>
      <c r="BMJ217" s="185"/>
      <c r="BMK217" s="185"/>
      <c r="BML217" s="185"/>
      <c r="BMM217" s="185"/>
      <c r="BMN217" s="185"/>
      <c r="BMO217" s="185"/>
      <c r="BMP217" s="185"/>
      <c r="BMQ217" s="185"/>
      <c r="BMR217" s="185"/>
      <c r="BMS217" s="185"/>
      <c r="BMT217" s="185"/>
      <c r="BMU217" s="185"/>
      <c r="BMV217" s="185"/>
      <c r="BMW217" s="185"/>
      <c r="BMX217" s="185"/>
      <c r="BMY217" s="185"/>
      <c r="BMZ217" s="185"/>
      <c r="BNA217" s="185"/>
      <c r="BNB217" s="185"/>
      <c r="BNC217" s="185"/>
      <c r="BND217" s="185"/>
      <c r="BNE217" s="185"/>
      <c r="BNF217" s="185"/>
      <c r="BNG217" s="185"/>
      <c r="BNH217" s="185"/>
      <c r="BNI217" s="185"/>
      <c r="BNJ217" s="185"/>
      <c r="BNK217" s="185"/>
      <c r="BNL217" s="185"/>
      <c r="BNM217" s="185"/>
      <c r="BNN217" s="185"/>
      <c r="BNO217" s="185"/>
      <c r="BNP217" s="185"/>
      <c r="BNQ217" s="185"/>
      <c r="BNR217" s="185"/>
      <c r="BNS217" s="185"/>
      <c r="BNT217" s="185"/>
      <c r="BNU217" s="185"/>
      <c r="BNV217" s="185"/>
      <c r="BNW217" s="185"/>
      <c r="BNX217" s="185"/>
      <c r="BNY217" s="185"/>
      <c r="BNZ217" s="185"/>
      <c r="BOA217" s="185"/>
      <c r="BOB217" s="185"/>
      <c r="BOC217" s="185"/>
      <c r="BOD217" s="185"/>
      <c r="BOE217" s="185"/>
      <c r="BOF217" s="185"/>
      <c r="BOG217" s="185"/>
      <c r="BOH217" s="185"/>
      <c r="BOI217" s="185"/>
      <c r="BOJ217" s="185"/>
      <c r="BOK217" s="185"/>
      <c r="BOL217" s="185"/>
      <c r="BOM217" s="185"/>
      <c r="BON217" s="185"/>
      <c r="BOO217" s="185"/>
      <c r="BOP217" s="185"/>
      <c r="BOQ217" s="185"/>
      <c r="BOR217" s="185"/>
      <c r="BOS217" s="185"/>
      <c r="BOT217" s="185"/>
      <c r="BOU217" s="185"/>
      <c r="BOV217" s="185"/>
      <c r="BOW217" s="185"/>
      <c r="BOX217" s="185"/>
      <c r="BOY217" s="185"/>
      <c r="BOZ217" s="185"/>
      <c r="BPA217" s="185"/>
      <c r="BPB217" s="185"/>
      <c r="BPC217" s="185"/>
      <c r="BPD217" s="185"/>
      <c r="BPE217" s="185"/>
      <c r="BPF217" s="185"/>
      <c r="BPG217" s="185"/>
      <c r="BPH217" s="185"/>
      <c r="BPI217" s="185"/>
      <c r="BPJ217" s="185"/>
      <c r="BPK217" s="185"/>
      <c r="BPL217" s="185"/>
      <c r="BPM217" s="185"/>
      <c r="BPN217" s="185"/>
      <c r="BPO217" s="185"/>
      <c r="BPP217" s="185"/>
      <c r="BPQ217" s="185"/>
      <c r="BPR217" s="185"/>
      <c r="BPS217" s="185"/>
      <c r="BPT217" s="185"/>
      <c r="BPU217" s="185"/>
      <c r="BPV217" s="185"/>
      <c r="BPW217" s="185"/>
      <c r="BPX217" s="185"/>
      <c r="BPY217" s="185"/>
      <c r="BPZ217" s="185"/>
      <c r="BQA217" s="185"/>
      <c r="BQB217" s="185"/>
      <c r="BQC217" s="185"/>
      <c r="BQD217" s="185"/>
      <c r="BQE217" s="185"/>
      <c r="BQF217" s="185"/>
      <c r="BQG217" s="185"/>
      <c r="BQH217" s="185"/>
      <c r="BQI217" s="185"/>
      <c r="BQJ217" s="185"/>
      <c r="BQK217" s="185"/>
      <c r="BQL217" s="185"/>
      <c r="BQM217" s="185"/>
      <c r="BQN217" s="185"/>
      <c r="BQO217" s="185"/>
      <c r="BQP217" s="185"/>
      <c r="BQQ217" s="185"/>
      <c r="BQR217" s="185"/>
      <c r="BQS217" s="185"/>
      <c r="BQT217" s="185"/>
      <c r="BQU217" s="185"/>
      <c r="BQV217" s="185"/>
      <c r="BQW217" s="185"/>
      <c r="BQX217" s="185"/>
      <c r="BQY217" s="185"/>
      <c r="BQZ217" s="185"/>
      <c r="BRA217" s="185"/>
      <c r="BRB217" s="185"/>
      <c r="BRC217" s="185"/>
      <c r="BRD217" s="185"/>
      <c r="BRE217" s="185"/>
      <c r="BRF217" s="185"/>
      <c r="BRG217" s="185"/>
      <c r="BRH217" s="185"/>
      <c r="BRI217" s="185"/>
      <c r="BRJ217" s="185"/>
      <c r="BRK217" s="185"/>
      <c r="BRL217" s="185"/>
      <c r="BRM217" s="185"/>
      <c r="BRN217" s="185"/>
      <c r="BRO217" s="185"/>
      <c r="BRP217" s="185"/>
      <c r="BRQ217" s="185"/>
      <c r="BRR217" s="185"/>
      <c r="BRS217" s="185"/>
      <c r="BRT217" s="185"/>
      <c r="BRU217" s="185"/>
      <c r="BRV217" s="185"/>
      <c r="BRW217" s="185"/>
      <c r="BRX217" s="185"/>
      <c r="BRY217" s="185"/>
      <c r="BRZ217" s="185"/>
      <c r="BSA217" s="185"/>
      <c r="BSB217" s="185"/>
      <c r="BSC217" s="185"/>
      <c r="BSD217" s="185"/>
      <c r="BSE217" s="185"/>
      <c r="BSF217" s="185"/>
      <c r="BSG217" s="185"/>
      <c r="BSH217" s="185"/>
      <c r="BSI217" s="185"/>
      <c r="BSJ217" s="185"/>
      <c r="BSK217" s="185"/>
      <c r="BSL217" s="185"/>
      <c r="BSM217" s="185"/>
      <c r="BSN217" s="185"/>
      <c r="BSO217" s="185"/>
      <c r="BSP217" s="185"/>
      <c r="BSQ217" s="185"/>
      <c r="BSR217" s="185"/>
      <c r="BSS217" s="185"/>
      <c r="BST217" s="185"/>
      <c r="BSU217" s="185"/>
      <c r="BSV217" s="185"/>
      <c r="BSW217" s="185"/>
      <c r="BSX217" s="185"/>
      <c r="BSY217" s="185"/>
      <c r="BSZ217" s="185"/>
      <c r="BTA217" s="185"/>
      <c r="BTB217" s="185"/>
      <c r="BTC217" s="185"/>
      <c r="BTD217" s="185"/>
      <c r="BTE217" s="185"/>
      <c r="BTF217" s="185"/>
      <c r="BTG217" s="185"/>
      <c r="BTH217" s="185"/>
      <c r="BTI217" s="185"/>
      <c r="BTJ217" s="185"/>
      <c r="BTK217" s="185"/>
      <c r="BTL217" s="185"/>
      <c r="BTM217" s="185"/>
      <c r="BTN217" s="185"/>
      <c r="BTO217" s="185"/>
      <c r="BTP217" s="185"/>
      <c r="BTQ217" s="185"/>
      <c r="BTR217" s="185"/>
      <c r="BTS217" s="185"/>
      <c r="BTT217" s="185"/>
      <c r="BTU217" s="185"/>
      <c r="BTV217" s="185"/>
      <c r="BTW217" s="185"/>
      <c r="BTX217" s="185"/>
      <c r="BTY217" s="185"/>
      <c r="BTZ217" s="185"/>
      <c r="BUA217" s="185"/>
      <c r="BUB217" s="185"/>
      <c r="BUC217" s="185"/>
      <c r="BUD217" s="185"/>
      <c r="BUE217" s="185"/>
      <c r="BUF217" s="185"/>
      <c r="BUG217" s="185"/>
      <c r="BUH217" s="185"/>
      <c r="BUI217" s="185"/>
      <c r="BUJ217" s="185"/>
      <c r="BUK217" s="185"/>
      <c r="BUL217" s="185"/>
      <c r="BUM217" s="185"/>
      <c r="BUN217" s="185"/>
      <c r="BUO217" s="185"/>
      <c r="BUP217" s="185"/>
      <c r="BUQ217" s="185"/>
      <c r="BUR217" s="185"/>
      <c r="BUS217" s="185"/>
      <c r="BUT217" s="185"/>
      <c r="BUU217" s="185"/>
      <c r="BUV217" s="185"/>
      <c r="BUW217" s="185"/>
      <c r="BUX217" s="185"/>
      <c r="BUY217" s="185"/>
      <c r="BUZ217" s="185"/>
      <c r="BVA217" s="185"/>
      <c r="BVB217" s="185"/>
      <c r="BVC217" s="185"/>
      <c r="BVD217" s="185"/>
      <c r="BVE217" s="185"/>
      <c r="BVF217" s="185"/>
      <c r="BVG217" s="185"/>
      <c r="BVH217" s="185"/>
      <c r="BVI217" s="185"/>
      <c r="BVJ217" s="185"/>
      <c r="BVK217" s="185"/>
      <c r="BVL217" s="185"/>
      <c r="BVM217" s="185"/>
      <c r="BVN217" s="185"/>
      <c r="BVO217" s="185"/>
      <c r="BVP217" s="185"/>
      <c r="BVQ217" s="185"/>
      <c r="BVR217" s="185"/>
      <c r="BVS217" s="185"/>
      <c r="BVT217" s="185"/>
      <c r="BVU217" s="185"/>
      <c r="BVV217" s="185"/>
      <c r="BVW217" s="185"/>
      <c r="BVX217" s="185"/>
      <c r="BVY217" s="185"/>
      <c r="BVZ217" s="185"/>
      <c r="BWA217" s="185"/>
      <c r="BWB217" s="185"/>
      <c r="BWC217" s="185"/>
      <c r="BWD217" s="185"/>
      <c r="BWE217" s="185"/>
      <c r="BWF217" s="185"/>
      <c r="BWG217" s="185"/>
      <c r="BWH217" s="185"/>
      <c r="BWI217" s="185"/>
      <c r="BWJ217" s="185"/>
      <c r="BWK217" s="185"/>
      <c r="BWL217" s="185"/>
      <c r="BWM217" s="185"/>
      <c r="BWN217" s="185"/>
      <c r="BWO217" s="185"/>
      <c r="BWP217" s="185"/>
      <c r="BWQ217" s="185"/>
      <c r="BWR217" s="185"/>
      <c r="BWS217" s="185"/>
      <c r="BWT217" s="185"/>
      <c r="BWU217" s="185"/>
      <c r="BWV217" s="185"/>
      <c r="BWW217" s="185"/>
      <c r="BWX217" s="185"/>
      <c r="BWY217" s="185"/>
      <c r="BWZ217" s="185"/>
      <c r="BXA217" s="185"/>
      <c r="BXB217" s="185"/>
      <c r="BXC217" s="185"/>
      <c r="BXD217" s="185"/>
      <c r="BXE217" s="185"/>
      <c r="BXF217" s="185"/>
      <c r="BXG217" s="185"/>
      <c r="BXH217" s="185"/>
      <c r="BXI217" s="185"/>
      <c r="BXJ217" s="185"/>
      <c r="BXK217" s="185"/>
      <c r="BXL217" s="185"/>
      <c r="BXM217" s="185"/>
      <c r="BXN217" s="185"/>
      <c r="BXO217" s="185"/>
      <c r="BXP217" s="185"/>
      <c r="BXQ217" s="185"/>
      <c r="BXR217" s="185"/>
      <c r="BXS217" s="185"/>
      <c r="BXT217" s="185"/>
      <c r="BXU217" s="185"/>
      <c r="BXV217" s="185"/>
      <c r="BXW217" s="185"/>
      <c r="BXX217" s="185"/>
      <c r="BXY217" s="185"/>
      <c r="BXZ217" s="185"/>
      <c r="BYA217" s="185"/>
      <c r="BYB217" s="185"/>
      <c r="BYC217" s="185"/>
      <c r="BYD217" s="185"/>
      <c r="BYE217" s="185"/>
      <c r="BYF217" s="185"/>
      <c r="BYG217" s="185"/>
      <c r="BYH217" s="185"/>
      <c r="BYI217" s="185"/>
      <c r="BYJ217" s="185"/>
      <c r="BYK217" s="185"/>
      <c r="BYL217" s="185"/>
      <c r="BYM217" s="185"/>
      <c r="BYN217" s="185"/>
      <c r="BYO217" s="185"/>
      <c r="BYP217" s="185"/>
      <c r="BYQ217" s="185"/>
      <c r="BYR217" s="185"/>
      <c r="BYS217" s="185"/>
      <c r="BYT217" s="185"/>
      <c r="BYU217" s="185"/>
      <c r="BYV217" s="185"/>
      <c r="BYW217" s="185"/>
      <c r="BYX217" s="185"/>
      <c r="BYY217" s="185"/>
      <c r="BYZ217" s="185"/>
      <c r="BZA217" s="185"/>
      <c r="BZB217" s="185"/>
      <c r="BZC217" s="185"/>
      <c r="BZD217" s="185"/>
      <c r="BZE217" s="185"/>
      <c r="BZF217" s="185"/>
      <c r="BZG217" s="185"/>
      <c r="BZH217" s="185"/>
      <c r="BZI217" s="185"/>
      <c r="BZJ217" s="185"/>
      <c r="BZK217" s="185"/>
      <c r="BZL217" s="185"/>
      <c r="BZM217" s="185"/>
      <c r="BZN217" s="185"/>
      <c r="BZO217" s="185"/>
      <c r="BZP217" s="185"/>
      <c r="BZQ217" s="185"/>
      <c r="BZR217" s="185"/>
      <c r="BZS217" s="185"/>
      <c r="BZT217" s="185"/>
      <c r="BZU217" s="185"/>
      <c r="BZV217" s="185"/>
      <c r="BZW217" s="185"/>
      <c r="BZX217" s="185"/>
      <c r="BZY217" s="185"/>
      <c r="BZZ217" s="185"/>
      <c r="CAA217" s="185"/>
      <c r="CAB217" s="185"/>
      <c r="CAC217" s="185"/>
      <c r="CAD217" s="185"/>
      <c r="CAE217" s="185"/>
      <c r="CAF217" s="185"/>
      <c r="CAG217" s="185"/>
      <c r="CAH217" s="185"/>
      <c r="CAI217" s="185"/>
      <c r="CAJ217" s="185"/>
      <c r="CAK217" s="185"/>
      <c r="CAL217" s="185"/>
      <c r="CAM217" s="185"/>
      <c r="CAN217" s="185"/>
      <c r="CAO217" s="185"/>
      <c r="CAP217" s="185"/>
      <c r="CAQ217" s="185"/>
      <c r="CAR217" s="185"/>
      <c r="CAS217" s="185"/>
      <c r="CAT217" s="185"/>
      <c r="CAU217" s="185"/>
      <c r="CAV217" s="185"/>
      <c r="CAW217" s="185"/>
      <c r="CAX217" s="185"/>
      <c r="CAY217" s="185"/>
      <c r="CAZ217" s="185"/>
      <c r="CBA217" s="185"/>
      <c r="CBB217" s="185"/>
      <c r="CBC217" s="185"/>
      <c r="CBD217" s="185"/>
      <c r="CBE217" s="185"/>
      <c r="CBF217" s="185"/>
      <c r="CBG217" s="185"/>
      <c r="CBH217" s="185"/>
      <c r="CBI217" s="185"/>
      <c r="CBJ217" s="185"/>
      <c r="CBK217" s="185"/>
      <c r="CBL217" s="185"/>
      <c r="CBM217" s="185"/>
      <c r="CBN217" s="185"/>
      <c r="CBO217" s="185"/>
      <c r="CBP217" s="185"/>
      <c r="CBQ217" s="185"/>
      <c r="CBR217" s="185"/>
      <c r="CBS217" s="185"/>
      <c r="CBT217" s="185"/>
      <c r="CBU217" s="185"/>
      <c r="CBV217" s="185"/>
      <c r="CBW217" s="185"/>
      <c r="CBX217" s="185"/>
      <c r="CBY217" s="185"/>
      <c r="CBZ217" s="185"/>
      <c r="CCA217" s="185"/>
      <c r="CCB217" s="185"/>
      <c r="CCC217" s="185"/>
      <c r="CCD217" s="185"/>
      <c r="CCE217" s="185"/>
      <c r="CCF217" s="185"/>
      <c r="CCG217" s="185"/>
      <c r="CCH217" s="185"/>
      <c r="CCI217" s="185"/>
      <c r="CCJ217" s="185"/>
      <c r="CCK217" s="185"/>
      <c r="CCL217" s="185"/>
      <c r="CCM217" s="185"/>
      <c r="CCN217" s="185"/>
      <c r="CCO217" s="185"/>
      <c r="CCP217" s="185"/>
      <c r="CCQ217" s="185"/>
      <c r="CCR217" s="185"/>
      <c r="CCS217" s="185"/>
      <c r="CCT217" s="185"/>
      <c r="CCU217" s="185"/>
      <c r="CCV217" s="185"/>
      <c r="CCW217" s="185"/>
      <c r="CCX217" s="185"/>
      <c r="CCY217" s="185"/>
      <c r="CCZ217" s="185"/>
      <c r="CDA217" s="185"/>
      <c r="CDB217" s="185"/>
      <c r="CDC217" s="185"/>
      <c r="CDD217" s="185"/>
      <c r="CDE217" s="185"/>
      <c r="CDF217" s="185"/>
      <c r="CDG217" s="185"/>
      <c r="CDH217" s="185"/>
      <c r="CDI217" s="185"/>
      <c r="CDJ217" s="185"/>
      <c r="CDK217" s="185"/>
      <c r="CDL217" s="185"/>
      <c r="CDM217" s="185"/>
      <c r="CDN217" s="185"/>
      <c r="CDO217" s="185"/>
      <c r="CDP217" s="185"/>
      <c r="CDQ217" s="185"/>
      <c r="CDR217" s="185"/>
      <c r="CDS217" s="185"/>
      <c r="CDT217" s="185"/>
      <c r="CDU217" s="185"/>
      <c r="CDV217" s="185"/>
      <c r="CDW217" s="185"/>
      <c r="CDX217" s="185"/>
      <c r="CDY217" s="185"/>
      <c r="CDZ217" s="185"/>
      <c r="CEA217" s="185"/>
      <c r="CEB217" s="185"/>
      <c r="CEC217" s="185"/>
      <c r="CED217" s="185"/>
      <c r="CEE217" s="185"/>
      <c r="CEF217" s="185"/>
      <c r="CEG217" s="185"/>
      <c r="CEH217" s="185"/>
      <c r="CEI217" s="185"/>
      <c r="CEJ217" s="185"/>
      <c r="CEK217" s="185"/>
      <c r="CEL217" s="185"/>
      <c r="CEM217" s="185"/>
      <c r="CEN217" s="185"/>
      <c r="CEO217" s="185"/>
      <c r="CEP217" s="185"/>
      <c r="CEQ217" s="185"/>
      <c r="CER217" s="185"/>
      <c r="CES217" s="185"/>
      <c r="CET217" s="185"/>
      <c r="CEU217" s="185"/>
      <c r="CEV217" s="185"/>
      <c r="CEW217" s="185"/>
      <c r="CEX217" s="185"/>
      <c r="CEY217" s="185"/>
      <c r="CEZ217" s="185"/>
      <c r="CFA217" s="185"/>
      <c r="CFB217" s="185"/>
      <c r="CFC217" s="185"/>
      <c r="CFD217" s="185"/>
      <c r="CFE217" s="185"/>
      <c r="CFF217" s="185"/>
      <c r="CFG217" s="185"/>
      <c r="CFH217" s="185"/>
      <c r="CFI217" s="185"/>
      <c r="CFJ217" s="185"/>
      <c r="CFK217" s="185"/>
      <c r="CFL217" s="185"/>
      <c r="CFM217" s="185"/>
      <c r="CFN217" s="185"/>
      <c r="CFO217" s="185"/>
      <c r="CFP217" s="185"/>
      <c r="CFQ217" s="185"/>
      <c r="CFR217" s="185"/>
      <c r="CFS217" s="185"/>
      <c r="CFT217" s="185"/>
      <c r="CFU217" s="185"/>
      <c r="CFV217" s="185"/>
      <c r="CFW217" s="185"/>
      <c r="CFX217" s="185"/>
      <c r="CFY217" s="185"/>
      <c r="CFZ217" s="185"/>
      <c r="CGA217" s="185"/>
      <c r="CGB217" s="185"/>
      <c r="CGC217" s="185"/>
      <c r="CGD217" s="185"/>
      <c r="CGE217" s="185"/>
      <c r="CGF217" s="185"/>
      <c r="CGG217" s="185"/>
      <c r="CGH217" s="185"/>
      <c r="CGI217" s="185"/>
      <c r="CGJ217" s="185"/>
      <c r="CGK217" s="185"/>
      <c r="CGL217" s="185"/>
      <c r="CGM217" s="185"/>
      <c r="CGN217" s="185"/>
      <c r="CGO217" s="185"/>
      <c r="CGP217" s="185"/>
      <c r="CGQ217" s="185"/>
      <c r="CGR217" s="185"/>
      <c r="CGS217" s="185"/>
      <c r="CGT217" s="185"/>
      <c r="CGU217" s="185"/>
      <c r="CGV217" s="185"/>
      <c r="CGW217" s="185"/>
      <c r="CGX217" s="185"/>
      <c r="CGY217" s="185"/>
      <c r="CGZ217" s="185"/>
      <c r="CHA217" s="185"/>
      <c r="CHB217" s="185"/>
      <c r="CHC217" s="185"/>
      <c r="CHD217" s="185"/>
      <c r="CHE217" s="185"/>
      <c r="CHF217" s="185"/>
      <c r="CHG217" s="185"/>
      <c r="CHH217" s="185"/>
      <c r="CHI217" s="185"/>
      <c r="CHJ217" s="185"/>
      <c r="CHK217" s="185"/>
      <c r="CHL217" s="185"/>
      <c r="CHM217" s="185"/>
      <c r="CHN217" s="185"/>
      <c r="CHO217" s="185"/>
      <c r="CHP217" s="185"/>
      <c r="CHQ217" s="185"/>
      <c r="CHR217" s="185"/>
      <c r="CHS217" s="185"/>
      <c r="CHT217" s="185"/>
      <c r="CHU217" s="185"/>
      <c r="CHV217" s="185"/>
      <c r="CHW217" s="185"/>
      <c r="CHX217" s="185"/>
      <c r="CHY217" s="185"/>
      <c r="CHZ217" s="185"/>
      <c r="CIA217" s="185"/>
      <c r="CIB217" s="185"/>
      <c r="CIC217" s="185"/>
      <c r="CID217" s="185"/>
      <c r="CIE217" s="185"/>
      <c r="CIF217" s="185"/>
      <c r="CIG217" s="185"/>
      <c r="CIH217" s="185"/>
      <c r="CII217" s="185"/>
      <c r="CIJ217" s="185"/>
      <c r="CIK217" s="185"/>
      <c r="CIL217" s="185"/>
      <c r="CIM217" s="185"/>
      <c r="CIN217" s="185"/>
      <c r="CIO217" s="185"/>
      <c r="CIP217" s="185"/>
      <c r="CIQ217" s="185"/>
      <c r="CIR217" s="185"/>
      <c r="CIS217" s="185"/>
      <c r="CIT217" s="185"/>
      <c r="CIU217" s="185"/>
      <c r="CIV217" s="185"/>
      <c r="CIW217" s="185"/>
      <c r="CIX217" s="185"/>
      <c r="CIY217" s="185"/>
      <c r="CIZ217" s="185"/>
      <c r="CJA217" s="185"/>
      <c r="CJB217" s="185"/>
      <c r="CJC217" s="185"/>
      <c r="CJD217" s="185"/>
      <c r="CJE217" s="185"/>
      <c r="CJF217" s="185"/>
      <c r="CJG217" s="185"/>
      <c r="CJH217" s="185"/>
      <c r="CJI217" s="185"/>
      <c r="CJJ217" s="185"/>
      <c r="CJK217" s="185"/>
      <c r="CJL217" s="185"/>
      <c r="CJM217" s="185"/>
      <c r="CJN217" s="185"/>
      <c r="CJO217" s="185"/>
      <c r="CJP217" s="185"/>
      <c r="CJQ217" s="185"/>
      <c r="CJR217" s="185"/>
      <c r="CJS217" s="185"/>
      <c r="CJT217" s="185"/>
      <c r="CJU217" s="185"/>
      <c r="CJV217" s="185"/>
      <c r="CJW217" s="185"/>
      <c r="CJX217" s="185"/>
      <c r="CJY217" s="185"/>
      <c r="CJZ217" s="185"/>
      <c r="CKA217" s="185"/>
      <c r="CKB217" s="185"/>
      <c r="CKC217" s="185"/>
      <c r="CKD217" s="185"/>
      <c r="CKE217" s="185"/>
      <c r="CKF217" s="185"/>
      <c r="CKG217" s="185"/>
      <c r="CKH217" s="185"/>
      <c r="CKI217" s="185"/>
      <c r="CKJ217" s="185"/>
      <c r="CKK217" s="185"/>
      <c r="CKL217" s="185"/>
      <c r="CKM217" s="185"/>
      <c r="CKN217" s="185"/>
      <c r="CKO217" s="185"/>
      <c r="CKP217" s="185"/>
      <c r="CKQ217" s="185"/>
      <c r="CKR217" s="185"/>
      <c r="CKS217" s="185"/>
      <c r="CKT217" s="185"/>
      <c r="CKU217" s="185"/>
      <c r="CKV217" s="185"/>
      <c r="CKW217" s="185"/>
      <c r="CKX217" s="185"/>
      <c r="CKY217" s="185"/>
      <c r="CKZ217" s="185"/>
      <c r="CLA217" s="185"/>
      <c r="CLB217" s="185"/>
      <c r="CLC217" s="185"/>
      <c r="CLD217" s="185"/>
      <c r="CLE217" s="185"/>
      <c r="CLF217" s="185"/>
      <c r="CLG217" s="185"/>
      <c r="CLH217" s="185"/>
      <c r="CLI217" s="185"/>
      <c r="CLJ217" s="185"/>
      <c r="CLK217" s="185"/>
      <c r="CLL217" s="185"/>
      <c r="CLM217" s="185"/>
      <c r="CLN217" s="185"/>
      <c r="CLO217" s="185"/>
      <c r="CLP217" s="185"/>
      <c r="CLQ217" s="185"/>
      <c r="CLR217" s="185"/>
      <c r="CLS217" s="185"/>
      <c r="CLT217" s="185"/>
      <c r="CLU217" s="185"/>
      <c r="CLV217" s="185"/>
      <c r="CLW217" s="185"/>
      <c r="CLX217" s="185"/>
      <c r="CLY217" s="185"/>
      <c r="CLZ217" s="185"/>
      <c r="CMA217" s="185"/>
      <c r="CMB217" s="185"/>
      <c r="CMC217" s="185"/>
      <c r="CMD217" s="185"/>
      <c r="CME217" s="185"/>
      <c r="CMF217" s="185"/>
      <c r="CMG217" s="185"/>
      <c r="CMH217" s="185"/>
      <c r="CMI217" s="185"/>
      <c r="CMJ217" s="185"/>
      <c r="CMK217" s="185"/>
      <c r="CML217" s="185"/>
      <c r="CMM217" s="185"/>
      <c r="CMN217" s="185"/>
      <c r="CMO217" s="185"/>
      <c r="CMP217" s="185"/>
      <c r="CMQ217" s="185"/>
      <c r="CMR217" s="185"/>
      <c r="CMS217" s="185"/>
      <c r="CMT217" s="185"/>
      <c r="CMU217" s="185"/>
      <c r="CMV217" s="185"/>
      <c r="CMW217" s="185"/>
      <c r="CMX217" s="185"/>
      <c r="CMY217" s="185"/>
      <c r="CMZ217" s="185"/>
      <c r="CNA217" s="185"/>
      <c r="CNB217" s="185"/>
      <c r="CNC217" s="185"/>
      <c r="CND217" s="185"/>
      <c r="CNE217" s="185"/>
      <c r="CNF217" s="185"/>
      <c r="CNG217" s="185"/>
      <c r="CNH217" s="185"/>
      <c r="CNI217" s="185"/>
      <c r="CNJ217" s="185"/>
      <c r="CNK217" s="185"/>
      <c r="CNL217" s="185"/>
      <c r="CNM217" s="185"/>
      <c r="CNN217" s="185"/>
      <c r="CNO217" s="185"/>
      <c r="CNP217" s="185"/>
      <c r="CNQ217" s="185"/>
      <c r="CNR217" s="185"/>
      <c r="CNS217" s="185"/>
      <c r="CNT217" s="185"/>
      <c r="CNU217" s="185"/>
      <c r="CNV217" s="185"/>
      <c r="CNW217" s="185"/>
      <c r="CNX217" s="185"/>
      <c r="CNY217" s="185"/>
      <c r="CNZ217" s="185"/>
      <c r="COA217" s="185"/>
      <c r="COB217" s="185"/>
      <c r="COC217" s="185"/>
      <c r="COD217" s="185"/>
      <c r="COE217" s="185"/>
      <c r="COF217" s="185"/>
      <c r="COG217" s="185"/>
      <c r="COH217" s="185"/>
      <c r="COI217" s="185"/>
      <c r="COJ217" s="185"/>
      <c r="COK217" s="185"/>
      <c r="COL217" s="185"/>
      <c r="COM217" s="185"/>
      <c r="CON217" s="185"/>
      <c r="COO217" s="185"/>
      <c r="COP217" s="185"/>
      <c r="COQ217" s="185"/>
      <c r="COR217" s="185"/>
      <c r="COS217" s="185"/>
      <c r="COT217" s="185"/>
      <c r="COU217" s="185"/>
      <c r="COV217" s="185"/>
      <c r="COW217" s="185"/>
      <c r="COX217" s="185"/>
      <c r="COY217" s="185"/>
      <c r="COZ217" s="185"/>
      <c r="CPA217" s="185"/>
      <c r="CPB217" s="185"/>
      <c r="CPC217" s="185"/>
      <c r="CPD217" s="185"/>
      <c r="CPE217" s="185"/>
      <c r="CPF217" s="185"/>
      <c r="CPG217" s="185"/>
      <c r="CPH217" s="185"/>
      <c r="CPI217" s="185"/>
      <c r="CPJ217" s="185"/>
      <c r="CPK217" s="185"/>
      <c r="CPL217" s="185"/>
      <c r="CPM217" s="185"/>
      <c r="CPN217" s="185"/>
      <c r="CPO217" s="185"/>
      <c r="CPP217" s="185"/>
      <c r="CPQ217" s="185"/>
      <c r="CPR217" s="185"/>
      <c r="CPS217" s="185"/>
      <c r="CPT217" s="185"/>
      <c r="CPU217" s="185"/>
      <c r="CPV217" s="185"/>
      <c r="CPW217" s="185"/>
      <c r="CPX217" s="185"/>
      <c r="CPY217" s="185"/>
      <c r="CPZ217" s="185"/>
      <c r="CQA217" s="185"/>
      <c r="CQB217" s="185"/>
      <c r="CQC217" s="185"/>
      <c r="CQD217" s="185"/>
      <c r="CQE217" s="185"/>
      <c r="CQF217" s="185"/>
      <c r="CQG217" s="185"/>
      <c r="CQH217" s="185"/>
      <c r="CQI217" s="185"/>
      <c r="CQJ217" s="185"/>
      <c r="CQK217" s="185"/>
      <c r="CQL217" s="185"/>
      <c r="CQM217" s="185"/>
      <c r="CQN217" s="185"/>
      <c r="CQO217" s="185"/>
      <c r="CQP217" s="185"/>
      <c r="CQQ217" s="185"/>
    </row>
    <row r="218" spans="1:2487" s="209" customFormat="1" ht="15.75" thickBot="1">
      <c r="B218" s="209" t="s">
        <v>152</v>
      </c>
      <c r="E218" s="209" t="s">
        <v>153</v>
      </c>
      <c r="H218" s="209" t="s">
        <v>154</v>
      </c>
      <c r="K218" s="209" t="s">
        <v>155</v>
      </c>
      <c r="N218" s="209" t="s">
        <v>156</v>
      </c>
      <c r="Q218" s="209" t="s">
        <v>157</v>
      </c>
      <c r="T218" s="209" t="s">
        <v>158</v>
      </c>
      <c r="W218" s="209" t="s">
        <v>159</v>
      </c>
      <c r="Z218" s="209" t="s">
        <v>160</v>
      </c>
      <c r="AC218" s="209" t="s">
        <v>161</v>
      </c>
      <c r="AF218" s="209" t="s">
        <v>162</v>
      </c>
      <c r="AI218" s="187"/>
      <c r="AJ218" s="185"/>
      <c r="AK218" s="185"/>
      <c r="AL218" s="187"/>
      <c r="AM218" s="187"/>
      <c r="AN218" s="187"/>
      <c r="AO218" s="187"/>
      <c r="AP218" s="187"/>
      <c r="AQ218" s="187"/>
      <c r="AR218" s="187"/>
      <c r="AS218" s="187"/>
      <c r="AT218" s="187"/>
      <c r="AU218" s="187"/>
      <c r="AV218" s="187"/>
      <c r="AW218" s="187"/>
      <c r="AX218" s="187"/>
      <c r="AY218" s="187"/>
      <c r="AZ218" s="187"/>
      <c r="BA218" s="187"/>
      <c r="BB218" s="187"/>
      <c r="BC218" s="187"/>
      <c r="BD218" s="187"/>
      <c r="BE218" s="187"/>
      <c r="BF218" s="187"/>
      <c r="BG218" s="187"/>
      <c r="BH218" s="187"/>
      <c r="BI218" s="187"/>
      <c r="BJ218" s="187"/>
      <c r="BK218" s="187"/>
      <c r="BL218" s="187"/>
      <c r="BM218" s="187"/>
      <c r="BN218" s="187"/>
      <c r="BO218" s="187"/>
      <c r="BP218" s="187"/>
      <c r="BQ218" s="187"/>
      <c r="BR218" s="187"/>
      <c r="BS218" s="187"/>
      <c r="BT218" s="187"/>
      <c r="BU218" s="187"/>
      <c r="BV218" s="187"/>
      <c r="BW218" s="187"/>
      <c r="BX218" s="187"/>
      <c r="BY218" s="187"/>
      <c r="BZ218" s="187"/>
      <c r="CA218" s="187"/>
      <c r="CB218" s="187"/>
      <c r="CC218" s="187"/>
      <c r="CD218" s="187"/>
      <c r="CE218" s="187"/>
      <c r="CF218" s="187"/>
      <c r="CG218" s="187"/>
      <c r="CH218" s="187"/>
      <c r="CI218" s="187"/>
      <c r="CJ218" s="187"/>
      <c r="CK218" s="187"/>
      <c r="CL218" s="187"/>
      <c r="CM218" s="187"/>
      <c r="CN218" s="187"/>
      <c r="CO218" s="187"/>
      <c r="CP218" s="187"/>
      <c r="CQ218" s="187"/>
      <c r="CR218" s="187"/>
      <c r="CS218" s="187"/>
      <c r="CT218" s="187"/>
      <c r="CU218" s="187"/>
      <c r="CV218" s="187"/>
      <c r="CW218" s="187"/>
      <c r="CX218" s="187"/>
      <c r="CY218" s="187"/>
      <c r="CZ218" s="187"/>
      <c r="DA218" s="187"/>
      <c r="DB218" s="187"/>
      <c r="DC218" s="187"/>
      <c r="DD218" s="187"/>
      <c r="DE218" s="187"/>
      <c r="DF218" s="187"/>
      <c r="DG218" s="187"/>
      <c r="DH218" s="187"/>
      <c r="DI218" s="187"/>
      <c r="DJ218" s="187"/>
      <c r="DK218" s="187"/>
      <c r="DL218" s="187"/>
      <c r="DM218" s="187"/>
      <c r="DN218" s="187"/>
      <c r="DO218" s="187"/>
      <c r="DP218" s="187"/>
      <c r="DQ218" s="187"/>
      <c r="DR218" s="187"/>
      <c r="DS218" s="187"/>
      <c r="DT218" s="187"/>
      <c r="DU218" s="187"/>
      <c r="DV218" s="187"/>
      <c r="DW218" s="187"/>
      <c r="DX218" s="187"/>
      <c r="DY218" s="187"/>
      <c r="DZ218" s="187"/>
      <c r="EA218" s="187"/>
      <c r="EB218" s="187"/>
      <c r="EC218" s="187"/>
      <c r="ED218" s="187"/>
      <c r="EE218" s="187"/>
      <c r="EF218" s="187"/>
      <c r="EG218" s="187"/>
      <c r="EH218" s="187"/>
      <c r="EI218" s="187"/>
      <c r="EJ218" s="187"/>
      <c r="EK218" s="187"/>
      <c r="EL218" s="187"/>
      <c r="EM218" s="187"/>
      <c r="EN218" s="187"/>
      <c r="EO218" s="187"/>
      <c r="EP218" s="187"/>
      <c r="EQ218" s="187"/>
      <c r="ER218" s="187"/>
      <c r="ES218" s="187"/>
      <c r="ET218" s="187"/>
      <c r="EU218" s="187"/>
      <c r="EV218" s="187"/>
      <c r="EW218" s="187"/>
      <c r="EX218" s="187"/>
      <c r="EY218" s="187"/>
      <c r="EZ218" s="187"/>
      <c r="FA218" s="187"/>
      <c r="FB218" s="187"/>
      <c r="FC218" s="187"/>
      <c r="FD218" s="187"/>
      <c r="FE218" s="187"/>
      <c r="FF218" s="187"/>
      <c r="FG218" s="187"/>
      <c r="FH218" s="187"/>
      <c r="FI218" s="187"/>
      <c r="FJ218" s="187"/>
      <c r="FK218" s="187"/>
      <c r="FL218" s="187"/>
      <c r="FM218" s="187"/>
      <c r="FN218" s="187"/>
      <c r="FO218" s="187"/>
      <c r="FP218" s="187"/>
      <c r="FQ218" s="187"/>
      <c r="FR218" s="187"/>
      <c r="FS218" s="187"/>
      <c r="FT218" s="187"/>
      <c r="FU218" s="187"/>
      <c r="FV218" s="187"/>
      <c r="FW218" s="187"/>
      <c r="FX218" s="187"/>
      <c r="FY218" s="187"/>
      <c r="FZ218" s="187"/>
      <c r="GA218" s="187"/>
      <c r="GB218" s="187"/>
      <c r="GC218" s="187"/>
      <c r="GD218" s="187"/>
      <c r="GE218" s="187"/>
      <c r="GF218" s="187"/>
      <c r="GG218" s="187"/>
      <c r="GH218" s="187"/>
      <c r="GI218" s="187"/>
      <c r="GJ218" s="187"/>
      <c r="GK218" s="187"/>
      <c r="GL218" s="187"/>
      <c r="GM218" s="187"/>
      <c r="GN218" s="187"/>
      <c r="GO218" s="187"/>
      <c r="GP218" s="187"/>
      <c r="GQ218" s="187"/>
      <c r="GR218" s="187"/>
      <c r="GS218" s="187"/>
      <c r="GT218" s="187"/>
      <c r="GU218" s="187"/>
      <c r="GV218" s="187"/>
      <c r="GW218" s="187"/>
      <c r="GX218" s="187"/>
      <c r="GY218" s="187"/>
      <c r="GZ218" s="187"/>
      <c r="HA218" s="187"/>
      <c r="HB218" s="187"/>
      <c r="HC218" s="187"/>
      <c r="HD218" s="187"/>
      <c r="HE218" s="187"/>
      <c r="HF218" s="187"/>
      <c r="HG218" s="187"/>
      <c r="HH218" s="187"/>
      <c r="HI218" s="187"/>
      <c r="HJ218" s="187"/>
      <c r="HK218" s="187"/>
      <c r="HL218" s="187"/>
      <c r="HM218" s="187"/>
      <c r="HN218" s="187"/>
      <c r="HO218" s="187"/>
      <c r="HP218" s="187"/>
      <c r="HQ218" s="187"/>
      <c r="HR218" s="187"/>
      <c r="HS218" s="187"/>
      <c r="HT218" s="187"/>
      <c r="HU218" s="187"/>
      <c r="HV218" s="187"/>
      <c r="HW218" s="187"/>
      <c r="HX218" s="187"/>
      <c r="HY218" s="187"/>
      <c r="HZ218" s="187"/>
      <c r="IA218" s="187"/>
      <c r="IB218" s="187"/>
      <c r="IC218" s="187"/>
      <c r="ID218" s="187"/>
      <c r="IE218" s="187"/>
      <c r="IF218" s="187"/>
      <c r="IG218" s="187"/>
      <c r="IH218" s="187"/>
      <c r="II218" s="187"/>
      <c r="IJ218" s="187"/>
      <c r="IK218" s="187"/>
      <c r="IL218" s="187"/>
      <c r="IM218" s="187"/>
      <c r="IN218" s="187"/>
      <c r="IO218" s="187"/>
      <c r="IP218" s="187"/>
      <c r="IQ218" s="187"/>
      <c r="IR218" s="187"/>
      <c r="IS218" s="187"/>
      <c r="IT218" s="187"/>
      <c r="IU218" s="187"/>
      <c r="IV218" s="187"/>
      <c r="IW218" s="187"/>
      <c r="IX218" s="187"/>
      <c r="IY218" s="187"/>
      <c r="IZ218" s="187"/>
      <c r="JA218" s="187"/>
      <c r="JB218" s="187"/>
      <c r="JC218" s="187"/>
      <c r="JD218" s="187"/>
      <c r="JE218" s="187"/>
      <c r="JF218" s="187"/>
      <c r="JG218" s="187"/>
      <c r="JH218" s="187"/>
      <c r="JI218" s="187"/>
      <c r="JJ218" s="187"/>
      <c r="JK218" s="187"/>
      <c r="JL218" s="187"/>
      <c r="JM218" s="187"/>
      <c r="JN218" s="187"/>
      <c r="JO218" s="187"/>
      <c r="JP218" s="187"/>
      <c r="JQ218" s="187"/>
      <c r="JR218" s="187"/>
      <c r="JS218" s="187"/>
      <c r="JT218" s="187"/>
      <c r="JU218" s="187"/>
      <c r="JV218" s="187"/>
      <c r="JW218" s="187"/>
      <c r="JX218" s="187"/>
      <c r="JY218" s="187"/>
      <c r="JZ218" s="187"/>
      <c r="KA218" s="187"/>
      <c r="KB218" s="187"/>
      <c r="KC218" s="187"/>
      <c r="KD218" s="187"/>
      <c r="KE218" s="187"/>
      <c r="KF218" s="187"/>
      <c r="KG218" s="187"/>
      <c r="KH218" s="187"/>
      <c r="KI218" s="187"/>
      <c r="KJ218" s="187"/>
      <c r="KK218" s="187"/>
      <c r="KL218" s="187"/>
      <c r="KM218" s="187"/>
      <c r="KN218" s="187"/>
      <c r="KO218" s="187"/>
      <c r="KP218" s="187"/>
      <c r="KQ218" s="187"/>
      <c r="KR218" s="187"/>
      <c r="KS218" s="187"/>
      <c r="KT218" s="187"/>
      <c r="KU218" s="187"/>
      <c r="KV218" s="187"/>
      <c r="KW218" s="187"/>
      <c r="KX218" s="187"/>
      <c r="KY218" s="187"/>
      <c r="KZ218" s="187"/>
      <c r="LA218" s="187"/>
      <c r="LB218" s="187"/>
      <c r="LC218" s="187"/>
      <c r="LD218" s="187"/>
      <c r="LE218" s="187"/>
      <c r="LF218" s="187"/>
      <c r="LG218" s="187"/>
      <c r="LH218" s="187"/>
      <c r="LI218" s="187"/>
      <c r="LJ218" s="187"/>
      <c r="LK218" s="187"/>
      <c r="LL218" s="187"/>
      <c r="LM218" s="187"/>
      <c r="LN218" s="187"/>
      <c r="LO218" s="187"/>
      <c r="LP218" s="187"/>
      <c r="LQ218" s="187"/>
      <c r="LR218" s="187"/>
      <c r="LS218" s="187"/>
      <c r="LT218" s="187"/>
      <c r="LU218" s="187"/>
      <c r="LV218" s="187"/>
      <c r="LW218" s="187"/>
      <c r="LX218" s="187"/>
      <c r="LY218" s="187"/>
      <c r="LZ218" s="187"/>
      <c r="MA218" s="187"/>
      <c r="MB218" s="187"/>
      <c r="MC218" s="187"/>
      <c r="MD218" s="187"/>
      <c r="ME218" s="187"/>
      <c r="MF218" s="187"/>
      <c r="MG218" s="187"/>
      <c r="MH218" s="187"/>
      <c r="MI218" s="187"/>
      <c r="MJ218" s="187"/>
      <c r="MK218" s="187"/>
      <c r="ML218" s="187"/>
      <c r="MM218" s="187"/>
      <c r="MN218" s="187"/>
      <c r="MO218" s="187"/>
      <c r="MP218" s="187"/>
      <c r="MQ218" s="187"/>
      <c r="MR218" s="187"/>
      <c r="MS218" s="187"/>
      <c r="MT218" s="187"/>
      <c r="MU218" s="187"/>
      <c r="MV218" s="187"/>
      <c r="MW218" s="187"/>
      <c r="MX218" s="187"/>
      <c r="MY218" s="187"/>
      <c r="MZ218" s="187"/>
      <c r="NA218" s="187"/>
      <c r="NB218" s="187"/>
      <c r="NC218" s="187"/>
      <c r="ND218" s="187"/>
      <c r="NE218" s="187"/>
      <c r="NF218" s="187"/>
      <c r="NG218" s="187"/>
      <c r="NH218" s="187"/>
      <c r="NI218" s="187"/>
      <c r="NJ218" s="187"/>
      <c r="NK218" s="187"/>
      <c r="NL218" s="187"/>
      <c r="NM218" s="187"/>
      <c r="NN218" s="187"/>
      <c r="NO218" s="187"/>
      <c r="NP218" s="187"/>
      <c r="NQ218" s="187"/>
      <c r="NR218" s="187"/>
      <c r="NS218" s="187"/>
      <c r="NT218" s="187"/>
      <c r="NU218" s="187"/>
      <c r="NV218" s="187"/>
      <c r="NW218" s="187"/>
      <c r="NX218" s="187"/>
      <c r="NY218" s="187"/>
      <c r="NZ218" s="187"/>
      <c r="OA218" s="187"/>
      <c r="OB218" s="187"/>
      <c r="OC218" s="187"/>
      <c r="OD218" s="187"/>
      <c r="OE218" s="187"/>
      <c r="OF218" s="187"/>
      <c r="OG218" s="187"/>
      <c r="OH218" s="187"/>
      <c r="OI218" s="187"/>
      <c r="OJ218" s="187"/>
      <c r="OK218" s="187"/>
      <c r="OL218" s="187"/>
      <c r="OM218" s="187"/>
      <c r="ON218" s="187"/>
      <c r="OO218" s="187"/>
      <c r="OP218" s="187"/>
      <c r="OQ218" s="187"/>
      <c r="OR218" s="187"/>
      <c r="OS218" s="187"/>
      <c r="OT218" s="187"/>
      <c r="OU218" s="187"/>
      <c r="OV218" s="187"/>
      <c r="OW218" s="187"/>
      <c r="OX218" s="187"/>
      <c r="OY218" s="187"/>
      <c r="OZ218" s="187"/>
      <c r="PA218" s="187"/>
      <c r="PB218" s="187"/>
      <c r="PC218" s="187"/>
      <c r="PD218" s="187"/>
      <c r="PE218" s="187"/>
      <c r="PF218" s="187"/>
      <c r="PG218" s="187"/>
      <c r="PH218" s="187"/>
      <c r="PI218" s="187"/>
      <c r="PJ218" s="187"/>
      <c r="PK218" s="187"/>
      <c r="PL218" s="187"/>
      <c r="PM218" s="187"/>
      <c r="PN218" s="187"/>
      <c r="PO218" s="187"/>
      <c r="PP218" s="187"/>
      <c r="PQ218" s="187"/>
      <c r="PR218" s="187"/>
      <c r="PS218" s="187"/>
      <c r="PT218" s="187"/>
      <c r="PU218" s="187"/>
      <c r="PV218" s="187"/>
      <c r="PW218" s="187"/>
      <c r="PX218" s="187"/>
      <c r="PY218" s="187"/>
      <c r="PZ218" s="187"/>
      <c r="QA218" s="187"/>
      <c r="QB218" s="187"/>
      <c r="QC218" s="187"/>
      <c r="QD218" s="187"/>
      <c r="QE218" s="187"/>
      <c r="QF218" s="187"/>
      <c r="QG218" s="187"/>
      <c r="QH218" s="187"/>
      <c r="QI218" s="187"/>
      <c r="QJ218" s="187"/>
      <c r="QK218" s="187"/>
      <c r="QL218" s="187"/>
      <c r="QM218" s="187"/>
      <c r="QN218" s="187"/>
      <c r="QO218" s="187"/>
      <c r="QP218" s="187"/>
      <c r="QQ218" s="187"/>
      <c r="QR218" s="187"/>
      <c r="QS218" s="187"/>
      <c r="QT218" s="187"/>
      <c r="QU218" s="187"/>
      <c r="QV218" s="187"/>
      <c r="QW218" s="187"/>
      <c r="QX218" s="187"/>
      <c r="QY218" s="187"/>
      <c r="QZ218" s="187"/>
      <c r="RA218" s="187"/>
      <c r="RB218" s="187"/>
      <c r="RC218" s="187"/>
      <c r="RD218" s="187"/>
      <c r="RE218" s="187"/>
      <c r="RF218" s="187"/>
      <c r="RG218" s="187"/>
      <c r="RH218" s="187"/>
      <c r="RI218" s="187"/>
      <c r="RJ218" s="187"/>
      <c r="RK218" s="187"/>
      <c r="RL218" s="187"/>
      <c r="RM218" s="187"/>
      <c r="RN218" s="187"/>
      <c r="RO218" s="187"/>
      <c r="RP218" s="187"/>
      <c r="RQ218" s="187"/>
      <c r="RR218" s="187"/>
      <c r="RS218" s="187"/>
      <c r="RT218" s="187"/>
      <c r="RU218" s="187"/>
      <c r="RV218" s="187"/>
      <c r="RW218" s="187"/>
      <c r="RX218" s="187"/>
      <c r="RY218" s="187"/>
      <c r="RZ218" s="187"/>
      <c r="SA218" s="187"/>
      <c r="SB218" s="187"/>
      <c r="SC218" s="187"/>
      <c r="SD218" s="187"/>
      <c r="SE218" s="187"/>
      <c r="SF218" s="187"/>
      <c r="SG218" s="187"/>
      <c r="SH218" s="187"/>
      <c r="SI218" s="187"/>
      <c r="SJ218" s="187"/>
      <c r="SK218" s="187"/>
      <c r="SL218" s="187"/>
      <c r="SM218" s="187"/>
      <c r="SN218" s="187"/>
      <c r="SO218" s="187"/>
      <c r="SP218" s="187"/>
      <c r="SQ218" s="187"/>
      <c r="SR218" s="187"/>
      <c r="SS218" s="187"/>
      <c r="ST218" s="187"/>
      <c r="SU218" s="187"/>
      <c r="SV218" s="187"/>
      <c r="SW218" s="187"/>
      <c r="SX218" s="187"/>
      <c r="SY218" s="187"/>
      <c r="SZ218" s="187"/>
      <c r="TA218" s="187"/>
      <c r="TB218" s="187"/>
      <c r="TC218" s="187"/>
      <c r="TD218" s="187"/>
      <c r="TE218" s="187"/>
      <c r="TF218" s="187"/>
      <c r="TG218" s="187"/>
      <c r="TH218" s="187"/>
      <c r="TI218" s="187"/>
      <c r="TJ218" s="187"/>
      <c r="TK218" s="187"/>
      <c r="TL218" s="187"/>
      <c r="TM218" s="187"/>
      <c r="TN218" s="187"/>
      <c r="TO218" s="187"/>
      <c r="TP218" s="187"/>
      <c r="TQ218" s="187"/>
      <c r="TR218" s="187"/>
      <c r="TS218" s="187"/>
      <c r="TT218" s="187"/>
      <c r="TU218" s="187"/>
      <c r="TV218" s="187"/>
      <c r="TW218" s="187"/>
      <c r="TX218" s="187"/>
      <c r="TY218" s="187"/>
      <c r="TZ218" s="187"/>
      <c r="UA218" s="187"/>
      <c r="UB218" s="187"/>
      <c r="UC218" s="187"/>
      <c r="UD218" s="187"/>
      <c r="UE218" s="187"/>
      <c r="UF218" s="187"/>
      <c r="UG218" s="187"/>
      <c r="UH218" s="187"/>
      <c r="UI218" s="187"/>
      <c r="UJ218" s="187"/>
      <c r="UK218" s="187"/>
      <c r="UL218" s="187"/>
      <c r="UM218" s="187"/>
      <c r="UN218" s="187"/>
      <c r="UO218" s="187"/>
      <c r="UP218" s="187"/>
      <c r="UQ218" s="187"/>
      <c r="UR218" s="187"/>
      <c r="US218" s="187"/>
      <c r="UT218" s="187"/>
      <c r="UU218" s="187"/>
      <c r="UV218" s="187"/>
      <c r="UW218" s="187"/>
      <c r="UX218" s="187"/>
      <c r="UY218" s="187"/>
      <c r="UZ218" s="187"/>
      <c r="VA218" s="187"/>
      <c r="VB218" s="187"/>
      <c r="VC218" s="187"/>
      <c r="VD218" s="187"/>
      <c r="VE218" s="187"/>
      <c r="VF218" s="187"/>
      <c r="VG218" s="187"/>
      <c r="VH218" s="187"/>
      <c r="VI218" s="187"/>
      <c r="VJ218" s="187"/>
      <c r="VK218" s="187"/>
      <c r="VL218" s="187"/>
      <c r="VM218" s="187"/>
      <c r="VN218" s="187"/>
      <c r="VO218" s="187"/>
      <c r="VP218" s="187"/>
      <c r="VQ218" s="187"/>
      <c r="VR218" s="187"/>
      <c r="VS218" s="187"/>
      <c r="VT218" s="187"/>
      <c r="VU218" s="187"/>
      <c r="VV218" s="187"/>
      <c r="VW218" s="187"/>
      <c r="VX218" s="187"/>
      <c r="VY218" s="187"/>
      <c r="VZ218" s="187"/>
      <c r="WA218" s="187"/>
      <c r="WB218" s="187"/>
      <c r="WC218" s="187"/>
      <c r="WD218" s="187"/>
      <c r="WE218" s="187"/>
      <c r="WF218" s="187"/>
      <c r="WG218" s="187"/>
      <c r="WH218" s="187"/>
      <c r="WI218" s="187"/>
      <c r="WJ218" s="187"/>
      <c r="WK218" s="187"/>
      <c r="WL218" s="187"/>
      <c r="WM218" s="187"/>
      <c r="WN218" s="187"/>
      <c r="WO218" s="187"/>
      <c r="WP218" s="187"/>
      <c r="WQ218" s="187"/>
      <c r="WR218" s="187"/>
      <c r="WS218" s="187"/>
      <c r="WT218" s="187"/>
      <c r="WU218" s="187"/>
      <c r="WV218" s="187"/>
      <c r="WW218" s="187"/>
      <c r="WX218" s="187"/>
      <c r="WY218" s="187"/>
      <c r="WZ218" s="187"/>
      <c r="XA218" s="187"/>
      <c r="XB218" s="187"/>
      <c r="XC218" s="187"/>
      <c r="XD218" s="187"/>
      <c r="XE218" s="187"/>
      <c r="XF218" s="187"/>
      <c r="XG218" s="187"/>
      <c r="XH218" s="187"/>
      <c r="XI218" s="187"/>
      <c r="XJ218" s="187"/>
      <c r="XK218" s="187"/>
      <c r="XL218" s="187"/>
      <c r="XM218" s="187"/>
      <c r="XN218" s="187"/>
      <c r="XO218" s="187"/>
      <c r="XP218" s="187"/>
      <c r="XQ218" s="187"/>
      <c r="XR218" s="187"/>
      <c r="XS218" s="187"/>
      <c r="XT218" s="187"/>
      <c r="XU218" s="187"/>
      <c r="XV218" s="187"/>
      <c r="XW218" s="187"/>
      <c r="XX218" s="187"/>
      <c r="XY218" s="187"/>
      <c r="XZ218" s="187"/>
      <c r="YA218" s="187"/>
      <c r="YB218" s="187"/>
      <c r="YC218" s="187"/>
      <c r="YD218" s="187"/>
      <c r="YE218" s="187"/>
      <c r="YF218" s="187"/>
      <c r="YG218" s="187"/>
      <c r="YH218" s="187"/>
      <c r="YI218" s="187"/>
      <c r="YJ218" s="187"/>
      <c r="YK218" s="187"/>
      <c r="YL218" s="187"/>
      <c r="YM218" s="187"/>
      <c r="YN218" s="187"/>
      <c r="YO218" s="187"/>
      <c r="YP218" s="187"/>
      <c r="YQ218" s="187"/>
      <c r="YR218" s="187"/>
      <c r="YS218" s="187"/>
      <c r="YT218" s="187"/>
      <c r="YU218" s="187"/>
      <c r="YV218" s="187"/>
      <c r="YW218" s="187"/>
      <c r="YX218" s="187"/>
      <c r="YY218" s="187"/>
      <c r="YZ218" s="187"/>
      <c r="ZA218" s="187"/>
      <c r="ZB218" s="187"/>
      <c r="ZC218" s="187"/>
      <c r="ZD218" s="187"/>
      <c r="ZE218" s="187"/>
      <c r="ZF218" s="187"/>
      <c r="ZG218" s="187"/>
      <c r="ZH218" s="187"/>
      <c r="ZI218" s="187"/>
      <c r="ZJ218" s="187"/>
      <c r="ZK218" s="187"/>
      <c r="ZL218" s="187"/>
      <c r="ZM218" s="187"/>
      <c r="ZN218" s="187"/>
      <c r="ZO218" s="187"/>
      <c r="ZP218" s="187"/>
      <c r="ZQ218" s="187"/>
      <c r="ZR218" s="187"/>
      <c r="ZS218" s="187"/>
      <c r="ZT218" s="187"/>
      <c r="ZU218" s="187"/>
      <c r="ZV218" s="187"/>
      <c r="ZW218" s="187"/>
      <c r="ZX218" s="187"/>
      <c r="ZY218" s="187"/>
      <c r="ZZ218" s="187"/>
      <c r="AAA218" s="187"/>
      <c r="AAB218" s="187"/>
      <c r="AAC218" s="187"/>
      <c r="AAD218" s="187"/>
      <c r="AAE218" s="187"/>
      <c r="AAF218" s="187"/>
      <c r="AAG218" s="187"/>
      <c r="AAH218" s="187"/>
      <c r="AAI218" s="187"/>
      <c r="AAJ218" s="187"/>
      <c r="AAK218" s="187"/>
      <c r="AAL218" s="187"/>
      <c r="AAM218" s="187"/>
      <c r="AAN218" s="187"/>
      <c r="AAO218" s="187"/>
      <c r="AAP218" s="187"/>
      <c r="AAQ218" s="187"/>
      <c r="AAR218" s="187"/>
      <c r="AAS218" s="187"/>
      <c r="AAT218" s="187"/>
      <c r="AAU218" s="187"/>
      <c r="AAV218" s="187"/>
      <c r="AAW218" s="187"/>
      <c r="AAX218" s="187"/>
      <c r="AAY218" s="187"/>
      <c r="AAZ218" s="187"/>
      <c r="ABA218" s="187"/>
      <c r="ABB218" s="187"/>
      <c r="ABC218" s="187"/>
      <c r="ABD218" s="187"/>
      <c r="ABE218" s="187"/>
      <c r="ABF218" s="187"/>
      <c r="ABG218" s="187"/>
      <c r="ABH218" s="187"/>
      <c r="ABI218" s="187"/>
      <c r="ABJ218" s="187"/>
      <c r="ABK218" s="187"/>
      <c r="ABL218" s="187"/>
      <c r="ABM218" s="187"/>
      <c r="ABN218" s="187"/>
      <c r="ABO218" s="187"/>
      <c r="ABP218" s="187"/>
      <c r="ABQ218" s="187"/>
      <c r="ABR218" s="187"/>
      <c r="ABS218" s="187"/>
      <c r="ABT218" s="187"/>
      <c r="ABU218" s="187"/>
      <c r="ABV218" s="187"/>
      <c r="ABW218" s="187"/>
      <c r="ABX218" s="187"/>
      <c r="ABY218" s="187"/>
      <c r="ABZ218" s="187"/>
      <c r="ACA218" s="187"/>
      <c r="ACB218" s="187"/>
      <c r="ACC218" s="187"/>
      <c r="ACD218" s="187"/>
      <c r="ACE218" s="187"/>
      <c r="ACF218" s="187"/>
      <c r="ACG218" s="187"/>
      <c r="ACH218" s="187"/>
      <c r="ACI218" s="187"/>
      <c r="ACJ218" s="187"/>
      <c r="ACK218" s="187"/>
      <c r="ACL218" s="187"/>
      <c r="ACM218" s="187"/>
      <c r="ACN218" s="187"/>
      <c r="ACO218" s="187"/>
      <c r="ACP218" s="187"/>
      <c r="ACQ218" s="187"/>
      <c r="ACR218" s="187"/>
      <c r="ACS218" s="187"/>
      <c r="ACT218" s="187"/>
      <c r="ACU218" s="187"/>
      <c r="ACV218" s="187"/>
      <c r="ACW218" s="187"/>
      <c r="ACX218" s="187"/>
      <c r="ACY218" s="187"/>
      <c r="ACZ218" s="187"/>
      <c r="ADA218" s="187"/>
      <c r="ADB218" s="187"/>
      <c r="ADC218" s="187"/>
      <c r="ADD218" s="187"/>
      <c r="ADE218" s="187"/>
      <c r="ADF218" s="187"/>
      <c r="ADG218" s="187"/>
      <c r="ADH218" s="187"/>
      <c r="ADI218" s="187"/>
      <c r="ADJ218" s="187"/>
      <c r="ADK218" s="187"/>
      <c r="ADL218" s="187"/>
      <c r="ADM218" s="187"/>
      <c r="ADN218" s="187"/>
      <c r="ADO218" s="187"/>
      <c r="ADP218" s="187"/>
      <c r="ADQ218" s="187"/>
      <c r="ADR218" s="187"/>
      <c r="ADS218" s="187"/>
      <c r="ADT218" s="187"/>
      <c r="ADU218" s="187"/>
      <c r="ADV218" s="187"/>
      <c r="ADW218" s="187"/>
      <c r="ADX218" s="187"/>
      <c r="ADY218" s="187"/>
      <c r="ADZ218" s="187"/>
      <c r="AEA218" s="187"/>
      <c r="AEB218" s="187"/>
      <c r="AEC218" s="187"/>
      <c r="AED218" s="187"/>
      <c r="AEE218" s="187"/>
      <c r="AEF218" s="187"/>
      <c r="AEG218" s="187"/>
      <c r="AEH218" s="187"/>
      <c r="AEI218" s="187"/>
      <c r="AEJ218" s="187"/>
      <c r="AEK218" s="187"/>
      <c r="AEL218" s="187"/>
      <c r="AEM218" s="187"/>
      <c r="AEN218" s="187"/>
      <c r="AEO218" s="187"/>
      <c r="AEP218" s="187"/>
      <c r="AEQ218" s="187"/>
      <c r="AER218" s="187"/>
      <c r="AES218" s="187"/>
      <c r="AET218" s="187"/>
      <c r="AEU218" s="187"/>
      <c r="AEV218" s="187"/>
      <c r="AEW218" s="187"/>
      <c r="AEX218" s="187"/>
      <c r="AEY218" s="187"/>
      <c r="AEZ218" s="187"/>
      <c r="AFA218" s="187"/>
      <c r="AFB218" s="187"/>
      <c r="AFC218" s="187"/>
      <c r="AFD218" s="187"/>
      <c r="AFE218" s="187"/>
      <c r="AFF218" s="187"/>
      <c r="AFG218" s="187"/>
      <c r="AFH218" s="187"/>
      <c r="AFI218" s="187"/>
      <c r="AFJ218" s="187"/>
      <c r="AFK218" s="187"/>
      <c r="AFL218" s="187"/>
      <c r="AFM218" s="187"/>
      <c r="AFN218" s="187"/>
      <c r="AFO218" s="187"/>
      <c r="AFP218" s="187"/>
      <c r="AFQ218" s="187"/>
      <c r="AFR218" s="187"/>
      <c r="AFS218" s="187"/>
      <c r="AFT218" s="187"/>
      <c r="AFU218" s="187"/>
      <c r="AFV218" s="187"/>
      <c r="AFW218" s="187"/>
      <c r="AFX218" s="187"/>
      <c r="AFY218" s="187"/>
      <c r="AFZ218" s="187"/>
      <c r="AGA218" s="187"/>
      <c r="AGB218" s="187"/>
      <c r="AGC218" s="187"/>
      <c r="AGD218" s="187"/>
      <c r="AGE218" s="187"/>
      <c r="AGF218" s="187"/>
      <c r="AGG218" s="187"/>
      <c r="AGH218" s="187"/>
      <c r="AGI218" s="187"/>
      <c r="AGJ218" s="187"/>
      <c r="AGK218" s="187"/>
      <c r="AGL218" s="187"/>
      <c r="AGM218" s="187"/>
      <c r="AGN218" s="187"/>
      <c r="AGO218" s="187"/>
      <c r="AGP218" s="187"/>
      <c r="AGQ218" s="187"/>
      <c r="AGR218" s="187"/>
      <c r="AGS218" s="187"/>
      <c r="AGT218" s="187"/>
      <c r="AGU218" s="187"/>
      <c r="AGV218" s="187"/>
      <c r="AGW218" s="187"/>
      <c r="AGX218" s="187"/>
      <c r="AGY218" s="187"/>
      <c r="AGZ218" s="187"/>
      <c r="AHA218" s="187"/>
      <c r="AHB218" s="187"/>
      <c r="AHC218" s="187"/>
      <c r="AHD218" s="187"/>
      <c r="AHE218" s="187"/>
      <c r="AHF218" s="187"/>
      <c r="AHG218" s="187"/>
      <c r="AHH218" s="187"/>
      <c r="AHI218" s="187"/>
      <c r="AHJ218" s="187"/>
      <c r="AHK218" s="187"/>
      <c r="AHL218" s="187"/>
      <c r="AHM218" s="187"/>
      <c r="AHN218" s="187"/>
      <c r="AHO218" s="187"/>
      <c r="AHP218" s="187"/>
      <c r="AHQ218" s="187"/>
      <c r="AHR218" s="187"/>
      <c r="AHS218" s="187"/>
      <c r="AHT218" s="187"/>
      <c r="AHU218" s="187"/>
      <c r="AHV218" s="187"/>
      <c r="AHW218" s="187"/>
      <c r="AHX218" s="187"/>
      <c r="AHY218" s="187"/>
      <c r="AHZ218" s="187"/>
      <c r="AIA218" s="187"/>
      <c r="AIB218" s="187"/>
      <c r="AIC218" s="187"/>
      <c r="AID218" s="187"/>
      <c r="AIE218" s="187"/>
      <c r="AIF218" s="187"/>
      <c r="AIG218" s="187"/>
      <c r="AIH218" s="187"/>
      <c r="AII218" s="187"/>
      <c r="AIJ218" s="187"/>
      <c r="AIK218" s="187"/>
      <c r="AIL218" s="187"/>
      <c r="AIM218" s="187"/>
      <c r="AIN218" s="187"/>
      <c r="AIO218" s="187"/>
      <c r="AIP218" s="187"/>
      <c r="AIQ218" s="187"/>
      <c r="AIR218" s="187"/>
      <c r="AIS218" s="187"/>
      <c r="AIT218" s="187"/>
      <c r="AIU218" s="187"/>
      <c r="AIV218" s="187"/>
      <c r="AIW218" s="187"/>
      <c r="AIX218" s="187"/>
      <c r="AIY218" s="187"/>
      <c r="AIZ218" s="187"/>
      <c r="AJA218" s="187"/>
      <c r="AJB218" s="187"/>
      <c r="AJC218" s="187"/>
      <c r="AJD218" s="187"/>
      <c r="AJE218" s="187"/>
      <c r="AJF218" s="187"/>
      <c r="AJG218" s="187"/>
      <c r="AJH218" s="187"/>
      <c r="AJI218" s="187"/>
      <c r="AJJ218" s="187"/>
      <c r="AJK218" s="187"/>
      <c r="AJL218" s="187"/>
      <c r="AJM218" s="187"/>
      <c r="AJN218" s="187"/>
      <c r="AJO218" s="187"/>
      <c r="AJP218" s="187"/>
      <c r="AJQ218" s="187"/>
      <c r="AJR218" s="187"/>
      <c r="AJS218" s="187"/>
      <c r="AJT218" s="187"/>
      <c r="AJU218" s="187"/>
      <c r="AJV218" s="187"/>
      <c r="AJW218" s="187"/>
      <c r="AJX218" s="187"/>
      <c r="AJY218" s="187"/>
      <c r="AJZ218" s="187"/>
      <c r="AKA218" s="187"/>
      <c r="AKB218" s="187"/>
      <c r="AKC218" s="187"/>
      <c r="AKD218" s="187"/>
      <c r="AKE218" s="187"/>
      <c r="AKF218" s="187"/>
      <c r="AKG218" s="187"/>
      <c r="AKH218" s="187"/>
      <c r="AKI218" s="187"/>
      <c r="AKJ218" s="187"/>
      <c r="AKK218" s="187"/>
      <c r="AKL218" s="187"/>
      <c r="AKM218" s="187"/>
      <c r="AKN218" s="187"/>
      <c r="AKO218" s="187"/>
      <c r="AKP218" s="187"/>
      <c r="AKQ218" s="187"/>
      <c r="AKR218" s="187"/>
      <c r="AKS218" s="187"/>
      <c r="AKT218" s="187"/>
      <c r="AKU218" s="187"/>
      <c r="AKV218" s="187"/>
      <c r="AKW218" s="187"/>
      <c r="AKX218" s="187"/>
      <c r="AKY218" s="187"/>
      <c r="AKZ218" s="187"/>
      <c r="ALA218" s="187"/>
      <c r="ALB218" s="187"/>
      <c r="ALC218" s="187"/>
      <c r="ALD218" s="187"/>
      <c r="ALE218" s="187"/>
      <c r="ALF218" s="187"/>
      <c r="ALG218" s="187"/>
      <c r="ALH218" s="187"/>
      <c r="ALI218" s="187"/>
      <c r="ALJ218" s="187"/>
      <c r="ALK218" s="187"/>
      <c r="ALL218" s="187"/>
      <c r="ALM218" s="187"/>
      <c r="ALN218" s="187"/>
      <c r="ALO218" s="187"/>
      <c r="ALP218" s="187"/>
      <c r="ALQ218" s="187"/>
      <c r="ALR218" s="187"/>
      <c r="ALS218" s="187"/>
      <c r="ALT218" s="187"/>
      <c r="ALU218" s="187"/>
      <c r="ALV218" s="187"/>
      <c r="ALW218" s="187"/>
      <c r="ALX218" s="187"/>
      <c r="ALY218" s="187"/>
      <c r="ALZ218" s="187"/>
      <c r="AMA218" s="187"/>
      <c r="AMB218" s="187"/>
      <c r="AMC218" s="187"/>
      <c r="AMD218" s="187"/>
      <c r="AME218" s="187"/>
      <c r="AMF218" s="187"/>
      <c r="AMG218" s="187"/>
      <c r="AMH218" s="187"/>
      <c r="AMI218" s="187"/>
      <c r="AMJ218" s="187"/>
      <c r="AMK218" s="187"/>
      <c r="AML218" s="187"/>
      <c r="AMM218" s="187"/>
      <c r="AMN218" s="187"/>
      <c r="AMO218" s="187"/>
      <c r="AMP218" s="187"/>
      <c r="AMQ218" s="187"/>
      <c r="AMR218" s="187"/>
      <c r="AMS218" s="187"/>
      <c r="AMT218" s="187"/>
      <c r="AMU218" s="187"/>
      <c r="AMV218" s="187"/>
      <c r="AMW218" s="187"/>
      <c r="AMX218" s="187"/>
      <c r="AMY218" s="187"/>
      <c r="AMZ218" s="187"/>
      <c r="ANA218" s="187"/>
      <c r="ANB218" s="187"/>
      <c r="ANC218" s="187"/>
      <c r="AND218" s="187"/>
      <c r="ANE218" s="187"/>
      <c r="ANF218" s="187"/>
      <c r="ANG218" s="187"/>
      <c r="ANH218" s="187"/>
      <c r="ANI218" s="187"/>
      <c r="ANJ218" s="187"/>
      <c r="ANK218" s="187"/>
      <c r="ANL218" s="187"/>
      <c r="ANM218" s="187"/>
      <c r="ANN218" s="187"/>
      <c r="ANO218" s="187"/>
      <c r="ANP218" s="187"/>
      <c r="ANQ218" s="187"/>
      <c r="ANR218" s="187"/>
      <c r="ANS218" s="187"/>
      <c r="ANT218" s="187"/>
      <c r="ANU218" s="187"/>
      <c r="ANV218" s="187"/>
      <c r="ANW218" s="187"/>
      <c r="ANX218" s="187"/>
      <c r="ANY218" s="187"/>
      <c r="ANZ218" s="187"/>
      <c r="AOA218" s="187"/>
      <c r="AOB218" s="187"/>
      <c r="AOC218" s="187"/>
      <c r="AOD218" s="187"/>
      <c r="AOE218" s="187"/>
      <c r="AOF218" s="187"/>
      <c r="AOG218" s="187"/>
      <c r="AOH218" s="187"/>
      <c r="AOI218" s="187"/>
      <c r="AOJ218" s="187"/>
      <c r="AOK218" s="187"/>
      <c r="AOL218" s="187"/>
      <c r="AOM218" s="187"/>
      <c r="AON218" s="187"/>
      <c r="AOO218" s="187"/>
      <c r="AOP218" s="187"/>
      <c r="AOQ218" s="187"/>
      <c r="AOR218" s="187"/>
      <c r="AOS218" s="187"/>
      <c r="AOT218" s="187"/>
      <c r="AOU218" s="187"/>
      <c r="AOV218" s="187"/>
      <c r="AOW218" s="187"/>
      <c r="AOX218" s="187"/>
      <c r="AOY218" s="187"/>
      <c r="AOZ218" s="187"/>
      <c r="APA218" s="187"/>
      <c r="APB218" s="187"/>
      <c r="APC218" s="187"/>
      <c r="APD218" s="187"/>
      <c r="APE218" s="187"/>
      <c r="APF218" s="187"/>
      <c r="APG218" s="187"/>
      <c r="APH218" s="187"/>
      <c r="API218" s="187"/>
      <c r="APJ218" s="187"/>
      <c r="APK218" s="187"/>
      <c r="APL218" s="187"/>
      <c r="APM218" s="187"/>
      <c r="APN218" s="187"/>
      <c r="APO218" s="187"/>
      <c r="APP218" s="187"/>
      <c r="APQ218" s="187"/>
      <c r="APR218" s="187"/>
      <c r="APS218" s="187"/>
      <c r="APT218" s="187"/>
      <c r="APU218" s="187"/>
      <c r="APV218" s="187"/>
      <c r="APW218" s="187"/>
      <c r="APX218" s="187"/>
      <c r="APY218" s="187"/>
      <c r="APZ218" s="187"/>
      <c r="AQA218" s="187"/>
      <c r="AQB218" s="187"/>
      <c r="AQC218" s="187"/>
      <c r="AQD218" s="187"/>
      <c r="AQE218" s="187"/>
      <c r="AQF218" s="187"/>
      <c r="AQG218" s="187"/>
      <c r="AQH218" s="187"/>
      <c r="AQI218" s="187"/>
      <c r="AQJ218" s="187"/>
      <c r="AQK218" s="187"/>
      <c r="AQL218" s="187"/>
      <c r="AQM218" s="187"/>
      <c r="AQN218" s="187"/>
      <c r="AQO218" s="187"/>
      <c r="AQP218" s="187"/>
      <c r="AQQ218" s="187"/>
      <c r="AQR218" s="187"/>
      <c r="AQS218" s="187"/>
      <c r="AQT218" s="187"/>
      <c r="AQU218" s="187"/>
      <c r="AQV218" s="187"/>
      <c r="AQW218" s="187"/>
      <c r="AQX218" s="187"/>
      <c r="AQY218" s="187"/>
      <c r="AQZ218" s="187"/>
      <c r="ARA218" s="187"/>
      <c r="ARB218" s="187"/>
      <c r="ARC218" s="187"/>
      <c r="ARD218" s="187"/>
      <c r="ARE218" s="187"/>
      <c r="ARF218" s="187"/>
      <c r="ARG218" s="187"/>
      <c r="ARH218" s="187"/>
      <c r="ARI218" s="187"/>
      <c r="ARJ218" s="187"/>
      <c r="ARK218" s="187"/>
      <c r="ARL218" s="187"/>
      <c r="ARM218" s="187"/>
      <c r="ARN218" s="187"/>
      <c r="ARO218" s="187"/>
      <c r="ARP218" s="187"/>
      <c r="ARQ218" s="187"/>
      <c r="ARR218" s="187"/>
      <c r="ARS218" s="187"/>
      <c r="ART218" s="187"/>
      <c r="ARU218" s="187"/>
      <c r="ARV218" s="187"/>
      <c r="ARW218" s="187"/>
      <c r="ARX218" s="187"/>
      <c r="ARY218" s="187"/>
      <c r="ARZ218" s="187"/>
      <c r="ASA218" s="187"/>
      <c r="ASB218" s="187"/>
      <c r="ASC218" s="187"/>
      <c r="ASD218" s="187"/>
      <c r="ASE218" s="187"/>
      <c r="ASF218" s="187"/>
      <c r="ASG218" s="187"/>
      <c r="ASH218" s="187"/>
      <c r="ASI218" s="187"/>
      <c r="ASJ218" s="187"/>
      <c r="ASK218" s="187"/>
      <c r="ASL218" s="187"/>
      <c r="ASM218" s="187"/>
      <c r="ASN218" s="187"/>
      <c r="ASO218" s="187"/>
      <c r="ASP218" s="187"/>
      <c r="ASQ218" s="187"/>
      <c r="ASR218" s="187"/>
      <c r="ASS218" s="187"/>
      <c r="AST218" s="187"/>
      <c r="ASU218" s="187"/>
      <c r="ASV218" s="187"/>
      <c r="ASW218" s="187"/>
      <c r="ASX218" s="187"/>
      <c r="ASY218" s="187"/>
      <c r="ASZ218" s="187"/>
      <c r="ATA218" s="187"/>
      <c r="ATB218" s="187"/>
      <c r="ATC218" s="187"/>
      <c r="ATD218" s="187"/>
      <c r="ATE218" s="187"/>
      <c r="ATF218" s="187"/>
      <c r="ATG218" s="187"/>
      <c r="ATH218" s="187"/>
      <c r="ATI218" s="187"/>
      <c r="ATJ218" s="187"/>
      <c r="ATK218" s="187"/>
      <c r="ATL218" s="187"/>
      <c r="ATM218" s="187"/>
      <c r="ATN218" s="187"/>
      <c r="ATO218" s="187"/>
      <c r="ATP218" s="187"/>
      <c r="ATQ218" s="187"/>
      <c r="ATR218" s="187"/>
      <c r="ATS218" s="187"/>
      <c r="ATT218" s="187"/>
      <c r="ATU218" s="187"/>
      <c r="ATV218" s="187"/>
      <c r="ATW218" s="187"/>
      <c r="ATX218" s="187"/>
      <c r="ATY218" s="187"/>
      <c r="ATZ218" s="187"/>
      <c r="AUA218" s="187"/>
      <c r="AUB218" s="187"/>
      <c r="AUC218" s="187"/>
      <c r="AUD218" s="187"/>
      <c r="AUE218" s="187"/>
      <c r="AUF218" s="187"/>
      <c r="AUG218" s="187"/>
      <c r="AUH218" s="187"/>
      <c r="AUI218" s="187"/>
      <c r="AUJ218" s="187"/>
      <c r="AUK218" s="187"/>
      <c r="AUL218" s="187"/>
      <c r="AUM218" s="187"/>
      <c r="AUN218" s="187"/>
      <c r="AUO218" s="187"/>
      <c r="AUP218" s="187"/>
      <c r="AUQ218" s="187"/>
      <c r="AUR218" s="187"/>
      <c r="AUS218" s="187"/>
      <c r="AUT218" s="187"/>
      <c r="AUU218" s="187"/>
      <c r="AUV218" s="187"/>
      <c r="AUW218" s="187"/>
      <c r="AUX218" s="187"/>
      <c r="AUY218" s="187"/>
      <c r="AUZ218" s="187"/>
      <c r="AVA218" s="187"/>
      <c r="AVB218" s="187"/>
      <c r="AVC218" s="187"/>
      <c r="AVD218" s="187"/>
      <c r="AVE218" s="187"/>
      <c r="AVF218" s="187"/>
      <c r="AVG218" s="187"/>
      <c r="AVH218" s="187"/>
      <c r="AVI218" s="187"/>
      <c r="AVJ218" s="187"/>
      <c r="AVK218" s="187"/>
      <c r="AVL218" s="187"/>
      <c r="AVM218" s="187"/>
      <c r="AVN218" s="187"/>
      <c r="AVO218" s="187"/>
      <c r="AVP218" s="187"/>
      <c r="AVQ218" s="187"/>
      <c r="AVR218" s="187"/>
      <c r="AVS218" s="187"/>
      <c r="AVT218" s="187"/>
      <c r="AVU218" s="187"/>
      <c r="AVV218" s="187"/>
      <c r="AVW218" s="187"/>
      <c r="AVX218" s="187"/>
      <c r="AVY218" s="187"/>
      <c r="AVZ218" s="187"/>
      <c r="AWA218" s="187"/>
      <c r="AWB218" s="187"/>
      <c r="AWC218" s="187"/>
      <c r="AWD218" s="187"/>
      <c r="AWE218" s="187"/>
      <c r="AWF218" s="187"/>
      <c r="AWG218" s="187"/>
      <c r="AWH218" s="187"/>
      <c r="AWI218" s="187"/>
      <c r="AWJ218" s="187"/>
      <c r="AWK218" s="187"/>
      <c r="AWL218" s="187"/>
      <c r="AWM218" s="187"/>
      <c r="AWN218" s="187"/>
      <c r="AWO218" s="187"/>
      <c r="AWP218" s="187"/>
      <c r="AWQ218" s="187"/>
      <c r="AWR218" s="187"/>
      <c r="AWS218" s="187"/>
      <c r="AWT218" s="187"/>
      <c r="AWU218" s="187"/>
      <c r="AWV218" s="187"/>
      <c r="AWW218" s="187"/>
      <c r="AWX218" s="187"/>
      <c r="AWY218" s="187"/>
      <c r="AWZ218" s="187"/>
      <c r="AXA218" s="187"/>
      <c r="AXB218" s="187"/>
      <c r="AXC218" s="187"/>
      <c r="AXD218" s="187"/>
      <c r="AXE218" s="187"/>
      <c r="AXF218" s="187"/>
      <c r="AXG218" s="187"/>
      <c r="AXH218" s="187"/>
      <c r="AXI218" s="187"/>
      <c r="AXJ218" s="187"/>
      <c r="AXK218" s="187"/>
      <c r="AXL218" s="187"/>
      <c r="AXM218" s="187"/>
      <c r="AXN218" s="187"/>
      <c r="AXO218" s="187"/>
      <c r="AXP218" s="187"/>
      <c r="AXQ218" s="187"/>
      <c r="AXR218" s="187"/>
      <c r="AXS218" s="187"/>
      <c r="AXT218" s="187"/>
      <c r="AXU218" s="187"/>
      <c r="AXV218" s="187"/>
      <c r="AXW218" s="187"/>
      <c r="AXX218" s="187"/>
      <c r="AXY218" s="187"/>
      <c r="AXZ218" s="187"/>
      <c r="AYA218" s="187"/>
      <c r="AYB218" s="187"/>
      <c r="AYC218" s="187"/>
      <c r="AYD218" s="187"/>
      <c r="AYE218" s="187"/>
      <c r="AYF218" s="187"/>
      <c r="AYG218" s="187"/>
      <c r="AYH218" s="187"/>
      <c r="AYI218" s="187"/>
      <c r="AYJ218" s="187"/>
      <c r="AYK218" s="187"/>
      <c r="AYL218" s="187"/>
      <c r="AYM218" s="187"/>
      <c r="AYN218" s="187"/>
      <c r="AYO218" s="187"/>
      <c r="AYP218" s="187"/>
      <c r="AYQ218" s="187"/>
      <c r="AYR218" s="187"/>
      <c r="AYS218" s="187"/>
      <c r="AYT218" s="187"/>
      <c r="AYU218" s="187"/>
      <c r="AYV218" s="187"/>
      <c r="AYW218" s="187"/>
      <c r="AYX218" s="187"/>
      <c r="AYY218" s="187"/>
      <c r="AYZ218" s="187"/>
      <c r="AZA218" s="187"/>
      <c r="AZB218" s="187"/>
      <c r="AZC218" s="187"/>
      <c r="AZD218" s="187"/>
      <c r="AZE218" s="187"/>
      <c r="AZF218" s="187"/>
      <c r="AZG218" s="187"/>
      <c r="AZH218" s="187"/>
      <c r="AZI218" s="187"/>
      <c r="AZJ218" s="187"/>
      <c r="AZK218" s="187"/>
      <c r="AZL218" s="187"/>
      <c r="AZM218" s="187"/>
      <c r="AZN218" s="187"/>
      <c r="AZO218" s="187"/>
      <c r="AZP218" s="187"/>
      <c r="AZQ218" s="187"/>
      <c r="AZR218" s="187"/>
      <c r="AZS218" s="187"/>
      <c r="AZT218" s="187"/>
      <c r="AZU218" s="187"/>
      <c r="AZV218" s="187"/>
      <c r="AZW218" s="187"/>
      <c r="AZX218" s="187"/>
      <c r="AZY218" s="187"/>
      <c r="AZZ218" s="187"/>
      <c r="BAA218" s="187"/>
      <c r="BAB218" s="187"/>
      <c r="BAC218" s="187"/>
      <c r="BAD218" s="187"/>
      <c r="BAE218" s="187"/>
      <c r="BAF218" s="187"/>
      <c r="BAG218" s="187"/>
      <c r="BAH218" s="187"/>
      <c r="BAI218" s="187"/>
      <c r="BAJ218" s="187"/>
      <c r="BAK218" s="187"/>
      <c r="BAL218" s="187"/>
      <c r="BAM218" s="187"/>
      <c r="BAN218" s="187"/>
      <c r="BAO218" s="187"/>
      <c r="BAP218" s="187"/>
      <c r="BAQ218" s="187"/>
      <c r="BAR218" s="187"/>
      <c r="BAS218" s="187"/>
      <c r="BAT218" s="187"/>
      <c r="BAU218" s="187"/>
      <c r="BAV218" s="187"/>
      <c r="BAW218" s="187"/>
      <c r="BAX218" s="187"/>
      <c r="BAY218" s="187"/>
      <c r="BAZ218" s="187"/>
      <c r="BBA218" s="187"/>
      <c r="BBB218" s="187"/>
      <c r="BBC218" s="187"/>
      <c r="BBD218" s="187"/>
      <c r="BBE218" s="187"/>
      <c r="BBF218" s="187"/>
      <c r="BBG218" s="187"/>
      <c r="BBH218" s="187"/>
      <c r="BBI218" s="187"/>
      <c r="BBJ218" s="187"/>
      <c r="BBK218" s="187"/>
      <c r="BBL218" s="187"/>
      <c r="BBM218" s="187"/>
      <c r="BBN218" s="187"/>
      <c r="BBO218" s="187"/>
      <c r="BBP218" s="187"/>
      <c r="BBQ218" s="187"/>
      <c r="BBR218" s="187"/>
      <c r="BBS218" s="187"/>
      <c r="BBT218" s="187"/>
      <c r="BBU218" s="187"/>
      <c r="BBV218" s="187"/>
      <c r="BBW218" s="187"/>
      <c r="BBX218" s="187"/>
      <c r="BBY218" s="187"/>
      <c r="BBZ218" s="187"/>
      <c r="BCA218" s="187"/>
      <c r="BCB218" s="187"/>
      <c r="BCC218" s="187"/>
      <c r="BCD218" s="187"/>
      <c r="BCE218" s="187"/>
      <c r="BCF218" s="187"/>
      <c r="BCG218" s="187"/>
      <c r="BCH218" s="187"/>
      <c r="BCI218" s="187"/>
      <c r="BCJ218" s="187"/>
      <c r="BCK218" s="187"/>
      <c r="BCL218" s="187"/>
      <c r="BCM218" s="187"/>
      <c r="BCN218" s="187"/>
      <c r="BCO218" s="187"/>
      <c r="BCP218" s="187"/>
      <c r="BCQ218" s="187"/>
      <c r="BCR218" s="187"/>
      <c r="BCS218" s="187"/>
      <c r="BCT218" s="187"/>
      <c r="BCU218" s="187"/>
      <c r="BCV218" s="187"/>
      <c r="BCW218" s="187"/>
      <c r="BCX218" s="187"/>
      <c r="BCY218" s="187"/>
      <c r="BCZ218" s="187"/>
      <c r="BDA218" s="187"/>
      <c r="BDB218" s="187"/>
      <c r="BDC218" s="187"/>
      <c r="BDD218" s="187"/>
      <c r="BDE218" s="187"/>
      <c r="BDF218" s="187"/>
      <c r="BDG218" s="187"/>
      <c r="BDH218" s="187"/>
      <c r="BDI218" s="187"/>
      <c r="BDJ218" s="187"/>
      <c r="BDK218" s="187"/>
      <c r="BDL218" s="187"/>
      <c r="BDM218" s="187"/>
      <c r="BDN218" s="187"/>
      <c r="BDO218" s="187"/>
      <c r="BDP218" s="187"/>
      <c r="BDQ218" s="187"/>
      <c r="BDR218" s="187"/>
      <c r="BDS218" s="187"/>
      <c r="BDT218" s="187"/>
      <c r="BDU218" s="187"/>
      <c r="BDV218" s="187"/>
      <c r="BDW218" s="187"/>
      <c r="BDX218" s="187"/>
      <c r="BDY218" s="187"/>
      <c r="BDZ218" s="187"/>
      <c r="BEA218" s="187"/>
      <c r="BEB218" s="187"/>
      <c r="BEC218" s="187"/>
      <c r="BED218" s="187"/>
      <c r="BEE218" s="187"/>
      <c r="BEF218" s="187"/>
      <c r="BEG218" s="187"/>
      <c r="BEH218" s="187"/>
      <c r="BEI218" s="187"/>
      <c r="BEJ218" s="187"/>
      <c r="BEK218" s="187"/>
      <c r="BEL218" s="187"/>
      <c r="BEM218" s="187"/>
      <c r="BEN218" s="187"/>
      <c r="BEO218" s="187"/>
      <c r="BEP218" s="187"/>
      <c r="BEQ218" s="187"/>
      <c r="BER218" s="187"/>
      <c r="BES218" s="187"/>
      <c r="BET218" s="187"/>
      <c r="BEU218" s="187"/>
      <c r="BEV218" s="187"/>
      <c r="BEW218" s="187"/>
      <c r="BEX218" s="187"/>
      <c r="BEY218" s="187"/>
      <c r="BEZ218" s="187"/>
      <c r="BFA218" s="187"/>
      <c r="BFB218" s="187"/>
      <c r="BFC218" s="187"/>
      <c r="BFD218" s="187"/>
      <c r="BFE218" s="187"/>
      <c r="BFF218" s="187"/>
      <c r="BFG218" s="187"/>
      <c r="BFH218" s="187"/>
      <c r="BFI218" s="187"/>
      <c r="BFJ218" s="187"/>
      <c r="BFK218" s="187"/>
      <c r="BFL218" s="187"/>
      <c r="BFM218" s="187"/>
      <c r="BFN218" s="187"/>
      <c r="BFO218" s="187"/>
      <c r="BFP218" s="187"/>
      <c r="BFQ218" s="187"/>
      <c r="BFR218" s="187"/>
      <c r="BFS218" s="187"/>
      <c r="BFT218" s="187"/>
      <c r="BFU218" s="187"/>
      <c r="BFV218" s="187"/>
      <c r="BFW218" s="187"/>
      <c r="BFX218" s="187"/>
      <c r="BFY218" s="187"/>
      <c r="BFZ218" s="187"/>
      <c r="BGA218" s="187"/>
      <c r="BGB218" s="187"/>
      <c r="BGC218" s="187"/>
      <c r="BGD218" s="187"/>
      <c r="BGE218" s="187"/>
      <c r="BGF218" s="187"/>
      <c r="BGG218" s="187"/>
      <c r="BGH218" s="187"/>
      <c r="BGI218" s="187"/>
      <c r="BGJ218" s="187"/>
      <c r="BGK218" s="187"/>
      <c r="BGL218" s="187"/>
      <c r="BGM218" s="187"/>
      <c r="BGN218" s="187"/>
      <c r="BGO218" s="187"/>
      <c r="BGP218" s="187"/>
      <c r="BGQ218" s="187"/>
      <c r="BGR218" s="187"/>
      <c r="BGS218" s="187"/>
      <c r="BGT218" s="187"/>
      <c r="BGU218" s="187"/>
      <c r="BGV218" s="187"/>
      <c r="BGW218" s="187"/>
      <c r="BGX218" s="187"/>
      <c r="BGY218" s="187"/>
      <c r="BGZ218" s="187"/>
      <c r="BHA218" s="187"/>
      <c r="BHB218" s="187"/>
      <c r="BHC218" s="187"/>
      <c r="BHD218" s="187"/>
      <c r="BHE218" s="187"/>
      <c r="BHF218" s="187"/>
      <c r="BHG218" s="187"/>
      <c r="BHH218" s="187"/>
      <c r="BHI218" s="187"/>
      <c r="BHJ218" s="187"/>
      <c r="BHK218" s="187"/>
      <c r="BHL218" s="187"/>
      <c r="BHM218" s="187"/>
      <c r="BHN218" s="187"/>
      <c r="BHO218" s="187"/>
      <c r="BHP218" s="187"/>
      <c r="BHQ218" s="187"/>
      <c r="BHR218" s="187"/>
      <c r="BHS218" s="187"/>
      <c r="BHT218" s="187"/>
      <c r="BHU218" s="187"/>
      <c r="BHV218" s="187"/>
      <c r="BHW218" s="187"/>
      <c r="BHX218" s="187"/>
      <c r="BHY218" s="187"/>
      <c r="BHZ218" s="187"/>
      <c r="BIA218" s="187"/>
      <c r="BIB218" s="187"/>
      <c r="BIC218" s="187"/>
      <c r="BID218" s="187"/>
      <c r="BIE218" s="187"/>
      <c r="BIF218" s="187"/>
      <c r="BIG218" s="187"/>
      <c r="BIH218" s="187"/>
      <c r="BII218" s="187"/>
      <c r="BIJ218" s="187"/>
      <c r="BIK218" s="187"/>
      <c r="BIL218" s="187"/>
      <c r="BIM218" s="187"/>
      <c r="BIN218" s="187"/>
      <c r="BIO218" s="187"/>
      <c r="BIP218" s="187"/>
      <c r="BIQ218" s="187"/>
      <c r="BIR218" s="187"/>
      <c r="BIS218" s="187"/>
      <c r="BIT218" s="187"/>
      <c r="BIU218" s="187"/>
      <c r="BIV218" s="187"/>
      <c r="BIW218" s="187"/>
      <c r="BIX218" s="187"/>
      <c r="BIY218" s="187"/>
      <c r="BIZ218" s="187"/>
      <c r="BJA218" s="187"/>
      <c r="BJB218" s="187"/>
      <c r="BJC218" s="187"/>
      <c r="BJD218" s="187"/>
      <c r="BJE218" s="187"/>
      <c r="BJF218" s="187"/>
      <c r="BJG218" s="187"/>
      <c r="BJH218" s="187"/>
      <c r="BJI218" s="187"/>
      <c r="BJJ218" s="187"/>
      <c r="BJK218" s="187"/>
      <c r="BJL218" s="187"/>
      <c r="BJM218" s="187"/>
      <c r="BJN218" s="187"/>
      <c r="BJO218" s="187"/>
      <c r="BJP218" s="187"/>
      <c r="BJQ218" s="187"/>
      <c r="BJR218" s="187"/>
      <c r="BJS218" s="187"/>
      <c r="BJT218" s="187"/>
      <c r="BJU218" s="187"/>
      <c r="BJV218" s="187"/>
      <c r="BJW218" s="187"/>
      <c r="BJX218" s="187"/>
      <c r="BJY218" s="187"/>
      <c r="BJZ218" s="187"/>
      <c r="BKA218" s="187"/>
      <c r="BKB218" s="187"/>
      <c r="BKC218" s="187"/>
      <c r="BKD218" s="187"/>
      <c r="BKE218" s="187"/>
      <c r="BKF218" s="187"/>
      <c r="BKG218" s="187"/>
      <c r="BKH218" s="187"/>
      <c r="BKI218" s="187"/>
      <c r="BKJ218" s="187"/>
      <c r="BKK218" s="187"/>
      <c r="BKL218" s="187"/>
      <c r="BKM218" s="187"/>
      <c r="BKN218" s="187"/>
      <c r="BKO218" s="187"/>
      <c r="BKP218" s="187"/>
      <c r="BKQ218" s="187"/>
      <c r="BKR218" s="187"/>
      <c r="BKS218" s="187"/>
      <c r="BKT218" s="187"/>
      <c r="BKU218" s="187"/>
      <c r="BKV218" s="187"/>
      <c r="BKW218" s="187"/>
      <c r="BKX218" s="187"/>
      <c r="BKY218" s="187"/>
      <c r="BKZ218" s="187"/>
      <c r="BLA218" s="187"/>
      <c r="BLB218" s="187"/>
      <c r="BLC218" s="187"/>
      <c r="BLD218" s="187"/>
      <c r="BLE218" s="187"/>
      <c r="BLF218" s="187"/>
      <c r="BLG218" s="187"/>
      <c r="BLH218" s="187"/>
      <c r="BLI218" s="187"/>
      <c r="BLJ218" s="187"/>
      <c r="BLK218" s="187"/>
      <c r="BLL218" s="187"/>
      <c r="BLM218" s="187"/>
      <c r="BLN218" s="187"/>
      <c r="BLO218" s="187"/>
      <c r="BLP218" s="187"/>
      <c r="BLQ218" s="187"/>
      <c r="BLR218" s="187"/>
      <c r="BLS218" s="187"/>
      <c r="BLT218" s="187"/>
      <c r="BLU218" s="187"/>
      <c r="BLV218" s="187"/>
      <c r="BLW218" s="187"/>
      <c r="BLX218" s="187"/>
      <c r="BLY218" s="187"/>
      <c r="BLZ218" s="187"/>
      <c r="BMA218" s="187"/>
      <c r="BMB218" s="187"/>
      <c r="BMC218" s="187"/>
      <c r="BMD218" s="187"/>
      <c r="BME218" s="187"/>
      <c r="BMF218" s="187"/>
      <c r="BMG218" s="187"/>
      <c r="BMH218" s="187"/>
      <c r="BMI218" s="187"/>
      <c r="BMJ218" s="187"/>
      <c r="BMK218" s="187"/>
      <c r="BML218" s="187"/>
      <c r="BMM218" s="187"/>
      <c r="BMN218" s="187"/>
      <c r="BMO218" s="187"/>
      <c r="BMP218" s="187"/>
      <c r="BMQ218" s="187"/>
      <c r="BMR218" s="187"/>
      <c r="BMS218" s="187"/>
      <c r="BMT218" s="187"/>
      <c r="BMU218" s="187"/>
      <c r="BMV218" s="187"/>
      <c r="BMW218" s="187"/>
      <c r="BMX218" s="187"/>
      <c r="BMY218" s="187"/>
      <c r="BMZ218" s="187"/>
      <c r="BNA218" s="187"/>
      <c r="BNB218" s="187"/>
      <c r="BNC218" s="187"/>
      <c r="BND218" s="187"/>
      <c r="BNE218" s="187"/>
      <c r="BNF218" s="187"/>
      <c r="BNG218" s="187"/>
      <c r="BNH218" s="187"/>
      <c r="BNI218" s="187"/>
      <c r="BNJ218" s="187"/>
      <c r="BNK218" s="187"/>
      <c r="BNL218" s="187"/>
      <c r="BNM218" s="187"/>
      <c r="BNN218" s="187"/>
      <c r="BNO218" s="187"/>
      <c r="BNP218" s="187"/>
      <c r="BNQ218" s="187"/>
      <c r="BNR218" s="187"/>
      <c r="BNS218" s="187"/>
      <c r="BNT218" s="187"/>
      <c r="BNU218" s="187"/>
      <c r="BNV218" s="187"/>
      <c r="BNW218" s="187"/>
      <c r="BNX218" s="187"/>
      <c r="BNY218" s="187"/>
      <c r="BNZ218" s="187"/>
      <c r="BOA218" s="187"/>
      <c r="BOB218" s="187"/>
      <c r="BOC218" s="187"/>
      <c r="BOD218" s="187"/>
      <c r="BOE218" s="187"/>
      <c r="BOF218" s="187"/>
      <c r="BOG218" s="187"/>
      <c r="BOH218" s="187"/>
      <c r="BOI218" s="187"/>
      <c r="BOJ218" s="187"/>
      <c r="BOK218" s="187"/>
      <c r="BOL218" s="187"/>
      <c r="BOM218" s="187"/>
      <c r="BON218" s="187"/>
      <c r="BOO218" s="187"/>
      <c r="BOP218" s="187"/>
      <c r="BOQ218" s="187"/>
      <c r="BOR218" s="187"/>
      <c r="BOS218" s="187"/>
      <c r="BOT218" s="187"/>
      <c r="BOU218" s="187"/>
      <c r="BOV218" s="187"/>
      <c r="BOW218" s="187"/>
      <c r="BOX218" s="187"/>
      <c r="BOY218" s="187"/>
      <c r="BOZ218" s="187"/>
      <c r="BPA218" s="187"/>
      <c r="BPB218" s="187"/>
      <c r="BPC218" s="187"/>
      <c r="BPD218" s="187"/>
      <c r="BPE218" s="187"/>
      <c r="BPF218" s="187"/>
      <c r="BPG218" s="187"/>
      <c r="BPH218" s="187"/>
      <c r="BPI218" s="187"/>
      <c r="BPJ218" s="187"/>
      <c r="BPK218" s="187"/>
      <c r="BPL218" s="187"/>
      <c r="BPM218" s="187"/>
      <c r="BPN218" s="187"/>
      <c r="BPO218" s="187"/>
      <c r="BPP218" s="187"/>
      <c r="BPQ218" s="187"/>
      <c r="BPR218" s="187"/>
      <c r="BPS218" s="187"/>
      <c r="BPT218" s="187"/>
      <c r="BPU218" s="187"/>
      <c r="BPV218" s="187"/>
      <c r="BPW218" s="187"/>
      <c r="BPX218" s="187"/>
      <c r="BPY218" s="187"/>
      <c r="BPZ218" s="187"/>
      <c r="BQA218" s="187"/>
      <c r="BQB218" s="187"/>
      <c r="BQC218" s="187"/>
      <c r="BQD218" s="187"/>
      <c r="BQE218" s="187"/>
      <c r="BQF218" s="187"/>
      <c r="BQG218" s="187"/>
      <c r="BQH218" s="187"/>
      <c r="BQI218" s="187"/>
      <c r="BQJ218" s="187"/>
      <c r="BQK218" s="187"/>
      <c r="BQL218" s="187"/>
      <c r="BQM218" s="187"/>
      <c r="BQN218" s="187"/>
      <c r="BQO218" s="187"/>
      <c r="BQP218" s="187"/>
      <c r="BQQ218" s="187"/>
      <c r="BQR218" s="187"/>
      <c r="BQS218" s="187"/>
      <c r="BQT218" s="187"/>
      <c r="BQU218" s="187"/>
      <c r="BQV218" s="187"/>
      <c r="BQW218" s="187"/>
      <c r="BQX218" s="187"/>
      <c r="BQY218" s="187"/>
      <c r="BQZ218" s="187"/>
      <c r="BRA218" s="187"/>
      <c r="BRB218" s="187"/>
      <c r="BRC218" s="187"/>
      <c r="BRD218" s="187"/>
      <c r="BRE218" s="187"/>
      <c r="BRF218" s="187"/>
      <c r="BRG218" s="187"/>
      <c r="BRH218" s="187"/>
      <c r="BRI218" s="187"/>
      <c r="BRJ218" s="187"/>
      <c r="BRK218" s="187"/>
      <c r="BRL218" s="187"/>
      <c r="BRM218" s="187"/>
      <c r="BRN218" s="187"/>
      <c r="BRO218" s="187"/>
      <c r="BRP218" s="187"/>
      <c r="BRQ218" s="187"/>
      <c r="BRR218" s="187"/>
      <c r="BRS218" s="187"/>
      <c r="BRT218" s="187"/>
      <c r="BRU218" s="187"/>
      <c r="BRV218" s="187"/>
      <c r="BRW218" s="187"/>
      <c r="BRX218" s="187"/>
      <c r="BRY218" s="187"/>
      <c r="BRZ218" s="187"/>
      <c r="BSA218" s="187"/>
      <c r="BSB218" s="187"/>
      <c r="BSC218" s="187"/>
      <c r="BSD218" s="187"/>
      <c r="BSE218" s="187"/>
      <c r="BSF218" s="187"/>
      <c r="BSG218" s="187"/>
      <c r="BSH218" s="187"/>
      <c r="BSI218" s="187"/>
      <c r="BSJ218" s="187"/>
      <c r="BSK218" s="187"/>
      <c r="BSL218" s="187"/>
      <c r="BSM218" s="187"/>
      <c r="BSN218" s="187"/>
      <c r="BSO218" s="187"/>
      <c r="BSP218" s="187"/>
      <c r="BSQ218" s="187"/>
      <c r="BSR218" s="187"/>
      <c r="BSS218" s="187"/>
      <c r="BST218" s="187"/>
      <c r="BSU218" s="187"/>
      <c r="BSV218" s="187"/>
      <c r="BSW218" s="187"/>
      <c r="BSX218" s="187"/>
      <c r="BSY218" s="187"/>
      <c r="BSZ218" s="187"/>
      <c r="BTA218" s="187"/>
      <c r="BTB218" s="187"/>
      <c r="BTC218" s="187"/>
      <c r="BTD218" s="187"/>
      <c r="BTE218" s="187"/>
      <c r="BTF218" s="187"/>
      <c r="BTG218" s="187"/>
      <c r="BTH218" s="187"/>
      <c r="BTI218" s="187"/>
      <c r="BTJ218" s="187"/>
      <c r="BTK218" s="187"/>
      <c r="BTL218" s="187"/>
      <c r="BTM218" s="187"/>
      <c r="BTN218" s="187"/>
      <c r="BTO218" s="187"/>
      <c r="BTP218" s="187"/>
      <c r="BTQ218" s="187"/>
      <c r="BTR218" s="187"/>
      <c r="BTS218" s="187"/>
      <c r="BTT218" s="187"/>
      <c r="BTU218" s="187"/>
      <c r="BTV218" s="187"/>
      <c r="BTW218" s="187"/>
      <c r="BTX218" s="187"/>
      <c r="BTY218" s="187"/>
      <c r="BTZ218" s="187"/>
      <c r="BUA218" s="187"/>
      <c r="BUB218" s="187"/>
      <c r="BUC218" s="187"/>
      <c r="BUD218" s="187"/>
      <c r="BUE218" s="187"/>
      <c r="BUF218" s="187"/>
      <c r="BUG218" s="187"/>
      <c r="BUH218" s="187"/>
      <c r="BUI218" s="187"/>
      <c r="BUJ218" s="187"/>
      <c r="BUK218" s="187"/>
      <c r="BUL218" s="187"/>
      <c r="BUM218" s="187"/>
      <c r="BUN218" s="187"/>
      <c r="BUO218" s="187"/>
      <c r="BUP218" s="187"/>
      <c r="BUQ218" s="187"/>
      <c r="BUR218" s="187"/>
      <c r="BUS218" s="187"/>
      <c r="BUT218" s="187"/>
      <c r="BUU218" s="187"/>
      <c r="BUV218" s="187"/>
      <c r="BUW218" s="187"/>
      <c r="BUX218" s="187"/>
      <c r="BUY218" s="187"/>
      <c r="BUZ218" s="187"/>
      <c r="BVA218" s="187"/>
      <c r="BVB218" s="187"/>
      <c r="BVC218" s="187"/>
      <c r="BVD218" s="187"/>
      <c r="BVE218" s="187"/>
      <c r="BVF218" s="187"/>
      <c r="BVG218" s="187"/>
      <c r="BVH218" s="187"/>
      <c r="BVI218" s="187"/>
      <c r="BVJ218" s="187"/>
      <c r="BVK218" s="187"/>
      <c r="BVL218" s="187"/>
      <c r="BVM218" s="187"/>
      <c r="BVN218" s="187"/>
      <c r="BVO218" s="187"/>
      <c r="BVP218" s="187"/>
      <c r="BVQ218" s="187"/>
      <c r="BVR218" s="187"/>
      <c r="BVS218" s="187"/>
      <c r="BVT218" s="187"/>
      <c r="BVU218" s="187"/>
      <c r="BVV218" s="187"/>
      <c r="BVW218" s="187"/>
      <c r="BVX218" s="187"/>
      <c r="BVY218" s="187"/>
      <c r="BVZ218" s="187"/>
      <c r="BWA218" s="187"/>
      <c r="BWB218" s="187"/>
      <c r="BWC218" s="187"/>
      <c r="BWD218" s="187"/>
      <c r="BWE218" s="187"/>
      <c r="BWF218" s="187"/>
      <c r="BWG218" s="187"/>
      <c r="BWH218" s="187"/>
      <c r="BWI218" s="187"/>
      <c r="BWJ218" s="187"/>
      <c r="BWK218" s="187"/>
      <c r="BWL218" s="187"/>
      <c r="BWM218" s="187"/>
      <c r="BWN218" s="187"/>
      <c r="BWO218" s="187"/>
      <c r="BWP218" s="187"/>
      <c r="BWQ218" s="187"/>
      <c r="BWR218" s="187"/>
      <c r="BWS218" s="187"/>
      <c r="BWT218" s="187"/>
      <c r="BWU218" s="187"/>
      <c r="BWV218" s="187"/>
      <c r="BWW218" s="187"/>
      <c r="BWX218" s="187"/>
      <c r="BWY218" s="187"/>
      <c r="BWZ218" s="187"/>
      <c r="BXA218" s="187"/>
      <c r="BXB218" s="187"/>
      <c r="BXC218" s="187"/>
      <c r="BXD218" s="187"/>
      <c r="BXE218" s="187"/>
      <c r="BXF218" s="187"/>
      <c r="BXG218" s="187"/>
      <c r="BXH218" s="187"/>
      <c r="BXI218" s="187"/>
      <c r="BXJ218" s="187"/>
      <c r="BXK218" s="187"/>
      <c r="BXL218" s="187"/>
      <c r="BXM218" s="187"/>
      <c r="BXN218" s="187"/>
      <c r="BXO218" s="187"/>
      <c r="BXP218" s="187"/>
      <c r="BXQ218" s="187"/>
      <c r="BXR218" s="187"/>
      <c r="BXS218" s="187"/>
      <c r="BXT218" s="187"/>
      <c r="BXU218" s="187"/>
      <c r="BXV218" s="187"/>
      <c r="BXW218" s="187"/>
      <c r="BXX218" s="187"/>
      <c r="BXY218" s="187"/>
      <c r="BXZ218" s="187"/>
      <c r="BYA218" s="187"/>
      <c r="BYB218" s="187"/>
      <c r="BYC218" s="187"/>
      <c r="BYD218" s="187"/>
      <c r="BYE218" s="187"/>
      <c r="BYF218" s="187"/>
      <c r="BYG218" s="187"/>
      <c r="BYH218" s="187"/>
      <c r="BYI218" s="187"/>
      <c r="BYJ218" s="187"/>
      <c r="BYK218" s="187"/>
      <c r="BYL218" s="187"/>
      <c r="BYM218" s="187"/>
      <c r="BYN218" s="187"/>
      <c r="BYO218" s="187"/>
      <c r="BYP218" s="187"/>
      <c r="BYQ218" s="187"/>
      <c r="BYR218" s="187"/>
      <c r="BYS218" s="187"/>
      <c r="BYT218" s="187"/>
      <c r="BYU218" s="187"/>
      <c r="BYV218" s="187"/>
      <c r="BYW218" s="187"/>
      <c r="BYX218" s="187"/>
      <c r="BYY218" s="187"/>
      <c r="BYZ218" s="187"/>
      <c r="BZA218" s="187"/>
      <c r="BZB218" s="187"/>
      <c r="BZC218" s="187"/>
      <c r="BZD218" s="187"/>
      <c r="BZE218" s="187"/>
      <c r="BZF218" s="187"/>
      <c r="BZG218" s="187"/>
      <c r="BZH218" s="187"/>
      <c r="BZI218" s="187"/>
      <c r="BZJ218" s="187"/>
      <c r="BZK218" s="187"/>
      <c r="BZL218" s="187"/>
      <c r="BZM218" s="187"/>
      <c r="BZN218" s="187"/>
      <c r="BZO218" s="187"/>
      <c r="BZP218" s="187"/>
      <c r="BZQ218" s="187"/>
      <c r="BZR218" s="187"/>
      <c r="BZS218" s="187"/>
      <c r="BZT218" s="187"/>
      <c r="BZU218" s="187"/>
      <c r="BZV218" s="187"/>
      <c r="BZW218" s="187"/>
      <c r="BZX218" s="187"/>
      <c r="BZY218" s="187"/>
      <c r="BZZ218" s="187"/>
      <c r="CAA218" s="187"/>
      <c r="CAB218" s="187"/>
      <c r="CAC218" s="187"/>
      <c r="CAD218" s="187"/>
      <c r="CAE218" s="187"/>
      <c r="CAF218" s="187"/>
      <c r="CAG218" s="187"/>
      <c r="CAH218" s="187"/>
      <c r="CAI218" s="187"/>
      <c r="CAJ218" s="187"/>
      <c r="CAK218" s="187"/>
      <c r="CAL218" s="187"/>
      <c r="CAM218" s="187"/>
      <c r="CAN218" s="187"/>
      <c r="CAO218" s="187"/>
      <c r="CAP218" s="187"/>
      <c r="CAQ218" s="187"/>
      <c r="CAR218" s="187"/>
      <c r="CAS218" s="187"/>
      <c r="CAT218" s="187"/>
      <c r="CAU218" s="187"/>
      <c r="CAV218" s="187"/>
      <c r="CAW218" s="187"/>
      <c r="CAX218" s="187"/>
      <c r="CAY218" s="187"/>
      <c r="CAZ218" s="187"/>
      <c r="CBA218" s="187"/>
      <c r="CBB218" s="187"/>
      <c r="CBC218" s="187"/>
      <c r="CBD218" s="187"/>
      <c r="CBE218" s="187"/>
      <c r="CBF218" s="187"/>
      <c r="CBG218" s="187"/>
      <c r="CBH218" s="187"/>
      <c r="CBI218" s="187"/>
      <c r="CBJ218" s="187"/>
      <c r="CBK218" s="187"/>
      <c r="CBL218" s="187"/>
      <c r="CBM218" s="187"/>
      <c r="CBN218" s="187"/>
      <c r="CBO218" s="187"/>
      <c r="CBP218" s="187"/>
      <c r="CBQ218" s="187"/>
      <c r="CBR218" s="187"/>
      <c r="CBS218" s="187"/>
      <c r="CBT218" s="187"/>
      <c r="CBU218" s="187"/>
      <c r="CBV218" s="187"/>
      <c r="CBW218" s="187"/>
      <c r="CBX218" s="187"/>
      <c r="CBY218" s="187"/>
      <c r="CBZ218" s="187"/>
      <c r="CCA218" s="187"/>
      <c r="CCB218" s="187"/>
      <c r="CCC218" s="187"/>
      <c r="CCD218" s="187"/>
      <c r="CCE218" s="187"/>
      <c r="CCF218" s="187"/>
      <c r="CCG218" s="187"/>
      <c r="CCH218" s="187"/>
      <c r="CCI218" s="187"/>
      <c r="CCJ218" s="187"/>
      <c r="CCK218" s="187"/>
      <c r="CCL218" s="187"/>
      <c r="CCM218" s="187"/>
      <c r="CCN218" s="187"/>
      <c r="CCO218" s="187"/>
      <c r="CCP218" s="187"/>
      <c r="CCQ218" s="187"/>
      <c r="CCR218" s="187"/>
      <c r="CCS218" s="187"/>
      <c r="CCT218" s="187"/>
      <c r="CCU218" s="187"/>
      <c r="CCV218" s="187"/>
      <c r="CCW218" s="187"/>
      <c r="CCX218" s="187"/>
      <c r="CCY218" s="187"/>
      <c r="CCZ218" s="187"/>
      <c r="CDA218" s="187"/>
      <c r="CDB218" s="187"/>
      <c r="CDC218" s="187"/>
      <c r="CDD218" s="187"/>
      <c r="CDE218" s="187"/>
      <c r="CDF218" s="187"/>
      <c r="CDG218" s="187"/>
      <c r="CDH218" s="187"/>
      <c r="CDI218" s="187"/>
      <c r="CDJ218" s="187"/>
      <c r="CDK218" s="187"/>
      <c r="CDL218" s="187"/>
      <c r="CDM218" s="187"/>
      <c r="CDN218" s="187"/>
      <c r="CDO218" s="187"/>
      <c r="CDP218" s="187"/>
      <c r="CDQ218" s="187"/>
      <c r="CDR218" s="187"/>
      <c r="CDS218" s="187"/>
      <c r="CDT218" s="187"/>
      <c r="CDU218" s="187"/>
      <c r="CDV218" s="187"/>
      <c r="CDW218" s="187"/>
      <c r="CDX218" s="187"/>
      <c r="CDY218" s="187"/>
      <c r="CDZ218" s="187"/>
      <c r="CEA218" s="187"/>
      <c r="CEB218" s="187"/>
      <c r="CEC218" s="187"/>
      <c r="CED218" s="187"/>
      <c r="CEE218" s="187"/>
      <c r="CEF218" s="187"/>
      <c r="CEG218" s="187"/>
      <c r="CEH218" s="187"/>
      <c r="CEI218" s="187"/>
      <c r="CEJ218" s="187"/>
      <c r="CEK218" s="187"/>
      <c r="CEL218" s="187"/>
      <c r="CEM218" s="187"/>
      <c r="CEN218" s="187"/>
      <c r="CEO218" s="187"/>
      <c r="CEP218" s="187"/>
      <c r="CEQ218" s="187"/>
      <c r="CER218" s="187"/>
      <c r="CES218" s="187"/>
      <c r="CET218" s="187"/>
      <c r="CEU218" s="187"/>
      <c r="CEV218" s="187"/>
      <c r="CEW218" s="187"/>
      <c r="CEX218" s="187"/>
      <c r="CEY218" s="187"/>
      <c r="CEZ218" s="187"/>
      <c r="CFA218" s="187"/>
      <c r="CFB218" s="187"/>
      <c r="CFC218" s="187"/>
      <c r="CFD218" s="187"/>
      <c r="CFE218" s="187"/>
      <c r="CFF218" s="187"/>
      <c r="CFG218" s="187"/>
      <c r="CFH218" s="187"/>
      <c r="CFI218" s="187"/>
      <c r="CFJ218" s="187"/>
      <c r="CFK218" s="187"/>
      <c r="CFL218" s="187"/>
      <c r="CFM218" s="187"/>
      <c r="CFN218" s="187"/>
      <c r="CFO218" s="187"/>
      <c r="CFP218" s="187"/>
      <c r="CFQ218" s="187"/>
      <c r="CFR218" s="187"/>
      <c r="CFS218" s="187"/>
      <c r="CFT218" s="187"/>
      <c r="CFU218" s="187"/>
      <c r="CFV218" s="187"/>
      <c r="CFW218" s="187"/>
      <c r="CFX218" s="187"/>
      <c r="CFY218" s="187"/>
      <c r="CFZ218" s="187"/>
      <c r="CGA218" s="187"/>
      <c r="CGB218" s="187"/>
      <c r="CGC218" s="187"/>
      <c r="CGD218" s="187"/>
      <c r="CGE218" s="187"/>
      <c r="CGF218" s="187"/>
      <c r="CGG218" s="187"/>
      <c r="CGH218" s="187"/>
      <c r="CGI218" s="187"/>
      <c r="CGJ218" s="187"/>
      <c r="CGK218" s="187"/>
      <c r="CGL218" s="187"/>
      <c r="CGM218" s="187"/>
      <c r="CGN218" s="187"/>
      <c r="CGO218" s="187"/>
      <c r="CGP218" s="187"/>
      <c r="CGQ218" s="187"/>
      <c r="CGR218" s="187"/>
      <c r="CGS218" s="187"/>
      <c r="CGT218" s="187"/>
      <c r="CGU218" s="187"/>
      <c r="CGV218" s="187"/>
      <c r="CGW218" s="187"/>
      <c r="CGX218" s="187"/>
      <c r="CGY218" s="187"/>
      <c r="CGZ218" s="187"/>
      <c r="CHA218" s="187"/>
      <c r="CHB218" s="187"/>
      <c r="CHC218" s="187"/>
      <c r="CHD218" s="187"/>
      <c r="CHE218" s="187"/>
      <c r="CHF218" s="187"/>
      <c r="CHG218" s="187"/>
      <c r="CHH218" s="187"/>
      <c r="CHI218" s="187"/>
      <c r="CHJ218" s="187"/>
      <c r="CHK218" s="187"/>
      <c r="CHL218" s="187"/>
      <c r="CHM218" s="187"/>
      <c r="CHN218" s="187"/>
      <c r="CHO218" s="187"/>
      <c r="CHP218" s="187"/>
      <c r="CHQ218" s="187"/>
      <c r="CHR218" s="187"/>
      <c r="CHS218" s="187"/>
      <c r="CHT218" s="187"/>
      <c r="CHU218" s="187"/>
      <c r="CHV218" s="187"/>
      <c r="CHW218" s="187"/>
      <c r="CHX218" s="187"/>
      <c r="CHY218" s="187"/>
      <c r="CHZ218" s="187"/>
      <c r="CIA218" s="187"/>
      <c r="CIB218" s="187"/>
      <c r="CIC218" s="187"/>
      <c r="CID218" s="187"/>
      <c r="CIE218" s="187"/>
      <c r="CIF218" s="187"/>
      <c r="CIG218" s="187"/>
      <c r="CIH218" s="187"/>
      <c r="CII218" s="187"/>
      <c r="CIJ218" s="187"/>
      <c r="CIK218" s="187"/>
      <c r="CIL218" s="187"/>
      <c r="CIM218" s="187"/>
      <c r="CIN218" s="187"/>
      <c r="CIO218" s="187"/>
      <c r="CIP218" s="187"/>
      <c r="CIQ218" s="187"/>
      <c r="CIR218" s="187"/>
      <c r="CIS218" s="187"/>
      <c r="CIT218" s="187"/>
      <c r="CIU218" s="187"/>
      <c r="CIV218" s="187"/>
      <c r="CIW218" s="187"/>
      <c r="CIX218" s="187"/>
      <c r="CIY218" s="187"/>
      <c r="CIZ218" s="187"/>
      <c r="CJA218" s="187"/>
      <c r="CJB218" s="187"/>
      <c r="CJC218" s="187"/>
      <c r="CJD218" s="187"/>
      <c r="CJE218" s="187"/>
      <c r="CJF218" s="187"/>
      <c r="CJG218" s="187"/>
      <c r="CJH218" s="187"/>
      <c r="CJI218" s="187"/>
      <c r="CJJ218" s="187"/>
      <c r="CJK218" s="187"/>
      <c r="CJL218" s="187"/>
      <c r="CJM218" s="187"/>
      <c r="CJN218" s="187"/>
      <c r="CJO218" s="187"/>
      <c r="CJP218" s="187"/>
      <c r="CJQ218" s="187"/>
      <c r="CJR218" s="187"/>
      <c r="CJS218" s="187"/>
      <c r="CJT218" s="187"/>
      <c r="CJU218" s="187"/>
      <c r="CJV218" s="187"/>
      <c r="CJW218" s="187"/>
      <c r="CJX218" s="187"/>
      <c r="CJY218" s="187"/>
      <c r="CJZ218" s="187"/>
      <c r="CKA218" s="187"/>
      <c r="CKB218" s="187"/>
      <c r="CKC218" s="187"/>
      <c r="CKD218" s="187"/>
      <c r="CKE218" s="187"/>
      <c r="CKF218" s="187"/>
      <c r="CKG218" s="187"/>
      <c r="CKH218" s="187"/>
      <c r="CKI218" s="187"/>
      <c r="CKJ218" s="187"/>
      <c r="CKK218" s="187"/>
      <c r="CKL218" s="187"/>
      <c r="CKM218" s="187"/>
      <c r="CKN218" s="187"/>
      <c r="CKO218" s="187"/>
      <c r="CKP218" s="187"/>
      <c r="CKQ218" s="187"/>
      <c r="CKR218" s="187"/>
      <c r="CKS218" s="187"/>
      <c r="CKT218" s="187"/>
      <c r="CKU218" s="187"/>
      <c r="CKV218" s="187"/>
      <c r="CKW218" s="187"/>
      <c r="CKX218" s="187"/>
      <c r="CKY218" s="187"/>
      <c r="CKZ218" s="187"/>
      <c r="CLA218" s="187"/>
      <c r="CLB218" s="187"/>
      <c r="CLC218" s="187"/>
      <c r="CLD218" s="187"/>
      <c r="CLE218" s="187"/>
      <c r="CLF218" s="187"/>
      <c r="CLG218" s="187"/>
      <c r="CLH218" s="187"/>
      <c r="CLI218" s="187"/>
      <c r="CLJ218" s="187"/>
      <c r="CLK218" s="187"/>
      <c r="CLL218" s="187"/>
      <c r="CLM218" s="187"/>
      <c r="CLN218" s="187"/>
      <c r="CLO218" s="187"/>
      <c r="CLP218" s="187"/>
      <c r="CLQ218" s="187"/>
      <c r="CLR218" s="187"/>
      <c r="CLS218" s="187"/>
      <c r="CLT218" s="187"/>
      <c r="CLU218" s="187"/>
      <c r="CLV218" s="187"/>
      <c r="CLW218" s="187"/>
      <c r="CLX218" s="187"/>
      <c r="CLY218" s="187"/>
      <c r="CLZ218" s="187"/>
      <c r="CMA218" s="187"/>
      <c r="CMB218" s="187"/>
      <c r="CMC218" s="187"/>
      <c r="CMD218" s="187"/>
      <c r="CME218" s="187"/>
      <c r="CMF218" s="187"/>
      <c r="CMG218" s="187"/>
      <c r="CMH218" s="187"/>
      <c r="CMI218" s="187"/>
      <c r="CMJ218" s="187"/>
      <c r="CMK218" s="187"/>
      <c r="CML218" s="187"/>
      <c r="CMM218" s="187"/>
      <c r="CMN218" s="187"/>
      <c r="CMO218" s="187"/>
      <c r="CMP218" s="187"/>
      <c r="CMQ218" s="187"/>
      <c r="CMR218" s="187"/>
      <c r="CMS218" s="187"/>
      <c r="CMT218" s="187"/>
      <c r="CMU218" s="187"/>
      <c r="CMV218" s="187"/>
      <c r="CMW218" s="187"/>
      <c r="CMX218" s="187"/>
      <c r="CMY218" s="187"/>
      <c r="CMZ218" s="187"/>
      <c r="CNA218" s="187"/>
      <c r="CNB218" s="187"/>
      <c r="CNC218" s="187"/>
      <c r="CND218" s="187"/>
      <c r="CNE218" s="187"/>
      <c r="CNF218" s="187"/>
      <c r="CNG218" s="187"/>
      <c r="CNH218" s="187"/>
      <c r="CNI218" s="187"/>
      <c r="CNJ218" s="187"/>
      <c r="CNK218" s="187"/>
      <c r="CNL218" s="187"/>
      <c r="CNM218" s="187"/>
      <c r="CNN218" s="187"/>
      <c r="CNO218" s="187"/>
      <c r="CNP218" s="187"/>
      <c r="CNQ218" s="187"/>
      <c r="CNR218" s="187"/>
      <c r="CNS218" s="187"/>
      <c r="CNT218" s="187"/>
      <c r="CNU218" s="187"/>
      <c r="CNV218" s="187"/>
      <c r="CNW218" s="187"/>
      <c r="CNX218" s="187"/>
      <c r="CNY218" s="187"/>
      <c r="CNZ218" s="187"/>
      <c r="COA218" s="187"/>
      <c r="COB218" s="187"/>
      <c r="COC218" s="187"/>
      <c r="COD218" s="187"/>
      <c r="COE218" s="187"/>
      <c r="COF218" s="187"/>
      <c r="COG218" s="187"/>
      <c r="COH218" s="187"/>
      <c r="COI218" s="187"/>
      <c r="COJ218" s="187"/>
      <c r="COK218" s="187"/>
      <c r="COL218" s="187"/>
      <c r="COM218" s="187"/>
      <c r="CON218" s="187"/>
      <c r="COO218" s="187"/>
      <c r="COP218" s="187"/>
      <c r="COQ218" s="187"/>
      <c r="COR218" s="187"/>
      <c r="COS218" s="187"/>
      <c r="COT218" s="187"/>
      <c r="COU218" s="187"/>
      <c r="COV218" s="187"/>
      <c r="COW218" s="187"/>
      <c r="COX218" s="187"/>
      <c r="COY218" s="187"/>
      <c r="COZ218" s="187"/>
      <c r="CPA218" s="187"/>
      <c r="CPB218" s="187"/>
      <c r="CPC218" s="187"/>
      <c r="CPD218" s="187"/>
      <c r="CPE218" s="187"/>
      <c r="CPF218" s="187"/>
      <c r="CPG218" s="187"/>
      <c r="CPH218" s="187"/>
      <c r="CPI218" s="187"/>
      <c r="CPJ218" s="187"/>
      <c r="CPK218" s="187"/>
      <c r="CPL218" s="187"/>
      <c r="CPM218" s="187"/>
      <c r="CPN218" s="187"/>
      <c r="CPO218" s="187"/>
      <c r="CPP218" s="187"/>
      <c r="CPQ218" s="187"/>
      <c r="CPR218" s="187"/>
      <c r="CPS218" s="187"/>
      <c r="CPT218" s="187"/>
      <c r="CPU218" s="187"/>
      <c r="CPV218" s="187"/>
      <c r="CPW218" s="187"/>
      <c r="CPX218" s="187"/>
      <c r="CPY218" s="187"/>
      <c r="CPZ218" s="187"/>
      <c r="CQA218" s="187"/>
      <c r="CQB218" s="187"/>
      <c r="CQC218" s="187"/>
      <c r="CQD218" s="187"/>
      <c r="CQE218" s="187"/>
      <c r="CQF218" s="187"/>
      <c r="CQG218" s="187"/>
      <c r="CQH218" s="187"/>
      <c r="CQI218" s="187"/>
      <c r="CQJ218" s="187"/>
      <c r="CQK218" s="187"/>
      <c r="CQL218" s="187"/>
      <c r="CQM218" s="187"/>
      <c r="CQN218" s="187"/>
      <c r="CQO218" s="187"/>
      <c r="CQP218" s="187"/>
      <c r="CQQ218" s="187"/>
    </row>
    <row r="219" spans="1:2487" ht="15.75" thickBot="1">
      <c r="A219" s="185"/>
      <c r="B219" s="180">
        <v>2007</v>
      </c>
      <c r="C219" s="180">
        <v>2011</v>
      </c>
      <c r="D219" s="180">
        <v>2015</v>
      </c>
      <c r="E219" s="180">
        <v>2007</v>
      </c>
      <c r="F219" s="180">
        <v>2011</v>
      </c>
      <c r="G219" s="180">
        <v>2015</v>
      </c>
      <c r="H219" s="180">
        <v>2007</v>
      </c>
      <c r="I219" s="180">
        <v>2011</v>
      </c>
      <c r="J219" s="180">
        <v>2015</v>
      </c>
      <c r="K219" s="180">
        <v>2007</v>
      </c>
      <c r="L219" s="180">
        <v>2011</v>
      </c>
      <c r="M219" s="180">
        <v>2015</v>
      </c>
      <c r="N219" s="180">
        <v>2007</v>
      </c>
      <c r="O219" s="180">
        <v>2011</v>
      </c>
      <c r="P219" s="180">
        <v>2015</v>
      </c>
      <c r="Q219" s="180">
        <v>2007</v>
      </c>
      <c r="R219" s="180">
        <v>2011</v>
      </c>
      <c r="S219" s="180">
        <v>2015</v>
      </c>
      <c r="T219" s="180">
        <v>2007</v>
      </c>
      <c r="U219" s="180">
        <v>2011</v>
      </c>
      <c r="V219" s="180">
        <v>2015</v>
      </c>
      <c r="W219" s="180">
        <v>2007</v>
      </c>
      <c r="X219" s="180">
        <v>2011</v>
      </c>
      <c r="Y219" s="180">
        <v>2015</v>
      </c>
      <c r="Z219" s="180">
        <v>2007</v>
      </c>
      <c r="AA219" s="180">
        <v>2011</v>
      </c>
      <c r="AB219" s="180">
        <v>2015</v>
      </c>
      <c r="AC219" s="180">
        <v>2007</v>
      </c>
      <c r="AD219" s="180">
        <v>2011</v>
      </c>
      <c r="AE219" s="180">
        <v>2015</v>
      </c>
      <c r="AF219" s="180">
        <v>2007</v>
      </c>
      <c r="AG219" s="180">
        <v>2011</v>
      </c>
      <c r="AH219" s="180">
        <v>2015</v>
      </c>
      <c r="AI219" s="185"/>
      <c r="AJ219" s="185"/>
      <c r="AK219" s="185"/>
      <c r="AL219" s="185"/>
      <c r="AM219" s="185"/>
      <c r="AN219" s="185"/>
      <c r="AO219" s="185"/>
      <c r="AP219" s="185"/>
      <c r="AQ219" s="185"/>
      <c r="AR219" s="185"/>
      <c r="AS219" s="185"/>
      <c r="AT219" s="185"/>
      <c r="AU219" s="185"/>
      <c r="AV219" s="185"/>
      <c r="AW219" s="185"/>
      <c r="AX219" s="185"/>
      <c r="AY219" s="185"/>
      <c r="AZ219" s="185"/>
      <c r="BA219" s="185"/>
      <c r="BB219" s="185"/>
      <c r="BC219" s="185"/>
      <c r="BD219" s="185"/>
      <c r="BE219" s="185"/>
      <c r="BF219" s="185"/>
      <c r="BG219" s="185"/>
      <c r="BH219" s="185"/>
      <c r="BI219" s="185"/>
      <c r="BJ219" s="185"/>
      <c r="BK219" s="185"/>
      <c r="BL219" s="185"/>
      <c r="BM219" s="185"/>
      <c r="BN219" s="185"/>
      <c r="BO219" s="185"/>
      <c r="BP219" s="185"/>
      <c r="BQ219" s="185"/>
      <c r="BR219" s="185"/>
      <c r="BS219" s="185"/>
      <c r="BT219" s="185"/>
      <c r="BU219" s="185"/>
      <c r="BV219" s="185"/>
      <c r="BW219" s="185"/>
      <c r="BX219" s="185"/>
      <c r="BY219" s="185"/>
      <c r="BZ219" s="185"/>
      <c r="CA219" s="185"/>
      <c r="CB219" s="185"/>
      <c r="CC219" s="185"/>
      <c r="CD219" s="185"/>
      <c r="CE219" s="185"/>
      <c r="CF219" s="185"/>
      <c r="CG219" s="185"/>
      <c r="CH219" s="185"/>
      <c r="CI219" s="185"/>
      <c r="CJ219" s="185"/>
      <c r="CK219" s="185"/>
      <c r="CL219" s="185"/>
      <c r="CM219" s="185"/>
      <c r="CN219" s="185"/>
      <c r="CO219" s="185"/>
      <c r="CP219" s="185"/>
      <c r="CQ219" s="185"/>
      <c r="CR219" s="185"/>
      <c r="CS219" s="185"/>
      <c r="CT219" s="185"/>
      <c r="CU219" s="185"/>
      <c r="CV219" s="185"/>
      <c r="CW219" s="185"/>
      <c r="CX219" s="185"/>
      <c r="CY219" s="185"/>
      <c r="CZ219" s="185"/>
      <c r="DA219" s="185"/>
      <c r="DB219" s="185"/>
      <c r="DC219" s="185"/>
      <c r="DD219" s="185"/>
      <c r="DE219" s="185"/>
      <c r="DF219" s="185"/>
      <c r="DG219" s="185"/>
      <c r="DH219" s="185"/>
      <c r="DI219" s="185"/>
      <c r="DJ219" s="185"/>
      <c r="DK219" s="185"/>
      <c r="DL219" s="185"/>
      <c r="DM219" s="185"/>
      <c r="DN219" s="185"/>
      <c r="DO219" s="185"/>
      <c r="DP219" s="185"/>
      <c r="DQ219" s="185"/>
      <c r="DR219" s="185"/>
      <c r="DS219" s="185"/>
      <c r="DT219" s="185"/>
      <c r="DU219" s="185"/>
      <c r="DV219" s="185"/>
      <c r="DW219" s="185"/>
      <c r="DX219" s="185"/>
      <c r="DY219" s="185"/>
      <c r="DZ219" s="185"/>
      <c r="EA219" s="185"/>
      <c r="EB219" s="185"/>
      <c r="EC219" s="185"/>
      <c r="ED219" s="185"/>
      <c r="EE219" s="185"/>
      <c r="EF219" s="185"/>
      <c r="EG219" s="185"/>
      <c r="EH219" s="185"/>
      <c r="EI219" s="185"/>
      <c r="EJ219" s="185"/>
      <c r="EK219" s="185"/>
      <c r="EL219" s="185"/>
      <c r="EM219" s="185"/>
      <c r="EN219" s="185"/>
      <c r="EO219" s="185"/>
      <c r="EP219" s="185"/>
      <c r="EQ219" s="185"/>
      <c r="ER219" s="185"/>
      <c r="ES219" s="185"/>
      <c r="ET219" s="185"/>
      <c r="EU219" s="185"/>
      <c r="EV219" s="185"/>
      <c r="EW219" s="185"/>
      <c r="EX219" s="185"/>
      <c r="EY219" s="185"/>
      <c r="EZ219" s="185"/>
      <c r="FA219" s="185"/>
      <c r="FB219" s="185"/>
      <c r="FC219" s="185"/>
      <c r="FD219" s="185"/>
      <c r="FE219" s="185"/>
      <c r="FF219" s="185"/>
      <c r="FG219" s="185"/>
      <c r="FH219" s="185"/>
      <c r="FI219" s="185"/>
      <c r="FJ219" s="185"/>
      <c r="FK219" s="185"/>
      <c r="FL219" s="185"/>
      <c r="FM219" s="185"/>
      <c r="FN219" s="185"/>
      <c r="FO219" s="185"/>
      <c r="FP219" s="185"/>
      <c r="FQ219" s="185"/>
      <c r="FR219" s="185"/>
      <c r="FS219" s="185"/>
      <c r="FT219" s="185"/>
      <c r="FU219" s="185"/>
      <c r="FV219" s="185"/>
      <c r="FW219" s="185"/>
      <c r="FX219" s="185"/>
      <c r="FY219" s="185"/>
      <c r="FZ219" s="185"/>
      <c r="GA219" s="185"/>
      <c r="GB219" s="185"/>
      <c r="GC219" s="185"/>
      <c r="GD219" s="185"/>
      <c r="GE219" s="185"/>
      <c r="GF219" s="185"/>
      <c r="GG219" s="185"/>
      <c r="GH219" s="185"/>
      <c r="GI219" s="185"/>
      <c r="GJ219" s="185"/>
      <c r="GK219" s="185"/>
      <c r="GL219" s="185"/>
      <c r="GM219" s="185"/>
      <c r="GN219" s="185"/>
      <c r="GO219" s="185"/>
      <c r="GP219" s="185"/>
      <c r="GQ219" s="185"/>
      <c r="GR219" s="185"/>
      <c r="GS219" s="185"/>
      <c r="GT219" s="185"/>
      <c r="GU219" s="185"/>
      <c r="GV219" s="185"/>
      <c r="GW219" s="185"/>
      <c r="GX219" s="185"/>
      <c r="GY219" s="185"/>
      <c r="GZ219" s="185"/>
      <c r="HA219" s="185"/>
      <c r="HB219" s="185"/>
      <c r="HC219" s="185"/>
      <c r="HD219" s="185"/>
      <c r="HE219" s="185"/>
      <c r="HF219" s="185"/>
      <c r="HG219" s="185"/>
      <c r="HH219" s="185"/>
      <c r="HI219" s="185"/>
      <c r="HJ219" s="185"/>
      <c r="HK219" s="185"/>
      <c r="HL219" s="185"/>
      <c r="HM219" s="185"/>
      <c r="HN219" s="185"/>
      <c r="HO219" s="185"/>
      <c r="HP219" s="185"/>
      <c r="HQ219" s="185"/>
      <c r="HR219" s="185"/>
      <c r="HS219" s="185"/>
      <c r="HT219" s="185"/>
      <c r="HU219" s="185"/>
      <c r="HV219" s="185"/>
      <c r="HW219" s="185"/>
      <c r="HX219" s="185"/>
      <c r="HY219" s="185"/>
      <c r="HZ219" s="185"/>
      <c r="IA219" s="185"/>
      <c r="IB219" s="185"/>
      <c r="IC219" s="185"/>
      <c r="ID219" s="185"/>
      <c r="IE219" s="185"/>
      <c r="IF219" s="185"/>
      <c r="IG219" s="185"/>
      <c r="IH219" s="185"/>
      <c r="II219" s="185"/>
      <c r="IJ219" s="185"/>
      <c r="IK219" s="185"/>
      <c r="IL219" s="185"/>
      <c r="IM219" s="185"/>
      <c r="IN219" s="185"/>
      <c r="IO219" s="185"/>
      <c r="IP219" s="185"/>
      <c r="IQ219" s="185"/>
      <c r="IR219" s="185"/>
      <c r="IS219" s="185"/>
      <c r="IT219" s="185"/>
      <c r="IU219" s="185"/>
      <c r="IV219" s="185"/>
      <c r="IW219" s="185"/>
      <c r="IX219" s="185"/>
      <c r="IY219" s="185"/>
      <c r="IZ219" s="185"/>
      <c r="JA219" s="185"/>
      <c r="JB219" s="185"/>
      <c r="JC219" s="185"/>
      <c r="JD219" s="185"/>
      <c r="JE219" s="185"/>
      <c r="JF219" s="185"/>
      <c r="JG219" s="185"/>
      <c r="JH219" s="185"/>
      <c r="JI219" s="185"/>
      <c r="JJ219" s="185"/>
      <c r="JK219" s="185"/>
      <c r="JL219" s="185"/>
      <c r="JM219" s="185"/>
      <c r="JN219" s="185"/>
      <c r="JO219" s="185"/>
      <c r="JP219" s="185"/>
      <c r="JQ219" s="185"/>
      <c r="JR219" s="185"/>
      <c r="JS219" s="185"/>
      <c r="JT219" s="185"/>
      <c r="JU219" s="185"/>
      <c r="JV219" s="185"/>
      <c r="JW219" s="185"/>
      <c r="JX219" s="185"/>
      <c r="JY219" s="185"/>
      <c r="JZ219" s="185"/>
      <c r="KA219" s="185"/>
      <c r="KB219" s="185"/>
      <c r="KC219" s="185"/>
      <c r="KD219" s="185"/>
      <c r="KE219" s="185"/>
      <c r="KF219" s="185"/>
      <c r="KG219" s="185"/>
      <c r="KH219" s="185"/>
      <c r="KI219" s="185"/>
      <c r="KJ219" s="185"/>
      <c r="KK219" s="185"/>
      <c r="KL219" s="185"/>
      <c r="KM219" s="185"/>
      <c r="KN219" s="185"/>
      <c r="KO219" s="185"/>
      <c r="KP219" s="185"/>
      <c r="KQ219" s="185"/>
      <c r="KR219" s="185"/>
      <c r="KS219" s="185"/>
      <c r="KT219" s="185"/>
      <c r="KU219" s="185"/>
      <c r="KV219" s="185"/>
      <c r="KW219" s="185"/>
      <c r="KX219" s="185"/>
      <c r="KY219" s="185"/>
      <c r="KZ219" s="185"/>
      <c r="LA219" s="185"/>
      <c r="LB219" s="185"/>
      <c r="LC219" s="185"/>
      <c r="LD219" s="185"/>
      <c r="LE219" s="185"/>
      <c r="LF219" s="185"/>
      <c r="LG219" s="185"/>
      <c r="LH219" s="185"/>
      <c r="LI219" s="185"/>
      <c r="LJ219" s="185"/>
      <c r="LK219" s="185"/>
      <c r="LL219" s="185"/>
      <c r="LM219" s="185"/>
      <c r="LN219" s="185"/>
      <c r="LO219" s="185"/>
      <c r="LP219" s="185"/>
      <c r="LQ219" s="185"/>
      <c r="LR219" s="185"/>
      <c r="LS219" s="185"/>
      <c r="LT219" s="185"/>
      <c r="LU219" s="185"/>
      <c r="LV219" s="185"/>
      <c r="LW219" s="185"/>
      <c r="LX219" s="185"/>
      <c r="LY219" s="185"/>
      <c r="LZ219" s="185"/>
      <c r="MA219" s="185"/>
      <c r="MB219" s="185"/>
      <c r="MC219" s="185"/>
      <c r="MD219" s="185"/>
      <c r="ME219" s="185"/>
      <c r="MF219" s="185"/>
      <c r="MG219" s="185"/>
      <c r="MH219" s="185"/>
      <c r="MI219" s="185"/>
      <c r="MJ219" s="185"/>
      <c r="MK219" s="185"/>
      <c r="ML219" s="185"/>
      <c r="MM219" s="185"/>
      <c r="MN219" s="185"/>
      <c r="MO219" s="185"/>
      <c r="MP219" s="185"/>
      <c r="MQ219" s="185"/>
      <c r="MR219" s="185"/>
      <c r="MS219" s="185"/>
      <c r="MT219" s="185"/>
      <c r="MU219" s="185"/>
      <c r="MV219" s="185"/>
      <c r="MW219" s="185"/>
      <c r="MX219" s="185"/>
      <c r="MY219" s="185"/>
      <c r="MZ219" s="185"/>
      <c r="NA219" s="185"/>
      <c r="NB219" s="185"/>
      <c r="NC219" s="185"/>
      <c r="ND219" s="185"/>
      <c r="NE219" s="185"/>
      <c r="NF219" s="185"/>
      <c r="NG219" s="185"/>
      <c r="NH219" s="185"/>
      <c r="NI219" s="185"/>
      <c r="NJ219" s="185"/>
      <c r="NK219" s="185"/>
      <c r="NL219" s="185"/>
      <c r="NM219" s="185"/>
      <c r="NN219" s="185"/>
      <c r="NO219" s="185"/>
      <c r="NP219" s="185"/>
      <c r="NQ219" s="185"/>
      <c r="NR219" s="185"/>
      <c r="NS219" s="185"/>
      <c r="NT219" s="185"/>
      <c r="NU219" s="185"/>
      <c r="NV219" s="185"/>
      <c r="NW219" s="185"/>
      <c r="NX219" s="185"/>
      <c r="NY219" s="185"/>
      <c r="NZ219" s="185"/>
      <c r="OA219" s="185"/>
      <c r="OB219" s="185"/>
      <c r="OC219" s="185"/>
      <c r="OD219" s="185"/>
      <c r="OE219" s="185"/>
      <c r="OF219" s="185"/>
      <c r="OG219" s="185"/>
      <c r="OH219" s="185"/>
      <c r="OI219" s="185"/>
      <c r="OJ219" s="185"/>
      <c r="OK219" s="185"/>
      <c r="OL219" s="185"/>
      <c r="OM219" s="185"/>
      <c r="ON219" s="185"/>
      <c r="OO219" s="185"/>
      <c r="OP219" s="185"/>
      <c r="OQ219" s="185"/>
      <c r="OR219" s="185"/>
      <c r="OS219" s="185"/>
      <c r="OT219" s="185"/>
      <c r="OU219" s="185"/>
      <c r="OV219" s="185"/>
      <c r="OW219" s="185"/>
      <c r="OX219" s="185"/>
      <c r="OY219" s="185"/>
      <c r="OZ219" s="185"/>
      <c r="PA219" s="185"/>
      <c r="PB219" s="185"/>
      <c r="PC219" s="185"/>
      <c r="PD219" s="185"/>
      <c r="PE219" s="185"/>
      <c r="PF219" s="185"/>
      <c r="PG219" s="185"/>
      <c r="PH219" s="185"/>
      <c r="PI219" s="185"/>
      <c r="PJ219" s="185"/>
      <c r="PK219" s="185"/>
      <c r="PL219" s="185"/>
      <c r="PM219" s="185"/>
      <c r="PN219" s="185"/>
      <c r="PO219" s="185"/>
      <c r="PP219" s="185"/>
      <c r="PQ219" s="185"/>
      <c r="PR219" s="185"/>
      <c r="PS219" s="185"/>
      <c r="PT219" s="185"/>
      <c r="PU219" s="185"/>
      <c r="PV219" s="185"/>
      <c r="PW219" s="185"/>
      <c r="PX219" s="185"/>
      <c r="PY219" s="185"/>
      <c r="PZ219" s="185"/>
      <c r="QA219" s="185"/>
      <c r="QB219" s="185"/>
      <c r="QC219" s="185"/>
      <c r="QD219" s="185"/>
      <c r="QE219" s="185"/>
      <c r="QF219" s="185"/>
      <c r="QG219" s="185"/>
      <c r="QH219" s="185"/>
      <c r="QI219" s="185"/>
      <c r="QJ219" s="185"/>
      <c r="QK219" s="185"/>
      <c r="QL219" s="185"/>
      <c r="QM219" s="185"/>
      <c r="QN219" s="185"/>
      <c r="QO219" s="185"/>
      <c r="QP219" s="185"/>
      <c r="QQ219" s="185"/>
      <c r="QR219" s="185"/>
      <c r="QS219" s="185"/>
      <c r="QT219" s="185"/>
      <c r="QU219" s="185"/>
      <c r="QV219" s="185"/>
      <c r="QW219" s="185"/>
      <c r="QX219" s="185"/>
      <c r="QY219" s="185"/>
      <c r="QZ219" s="185"/>
      <c r="RA219" s="185"/>
      <c r="RB219" s="185"/>
      <c r="RC219" s="185"/>
      <c r="RD219" s="185"/>
      <c r="RE219" s="185"/>
      <c r="RF219" s="185"/>
      <c r="RG219" s="185"/>
      <c r="RH219" s="185"/>
      <c r="RI219" s="185"/>
      <c r="RJ219" s="185"/>
      <c r="RK219" s="185"/>
      <c r="RL219" s="185"/>
      <c r="RM219" s="185"/>
      <c r="RN219" s="185"/>
      <c r="RO219" s="185"/>
      <c r="RP219" s="185"/>
      <c r="RQ219" s="185"/>
      <c r="RR219" s="185"/>
      <c r="RS219" s="185"/>
      <c r="RT219" s="185"/>
      <c r="RU219" s="185"/>
      <c r="RV219" s="185"/>
      <c r="RW219" s="185"/>
      <c r="RX219" s="185"/>
      <c r="RY219" s="185"/>
      <c r="RZ219" s="185"/>
      <c r="SA219" s="185"/>
      <c r="SB219" s="185"/>
      <c r="SC219" s="185"/>
      <c r="SD219" s="185"/>
      <c r="SE219" s="185"/>
      <c r="SF219" s="185"/>
      <c r="SG219" s="185"/>
      <c r="SH219" s="185"/>
      <c r="SI219" s="185"/>
      <c r="SJ219" s="185"/>
      <c r="SK219" s="185"/>
      <c r="SL219" s="185"/>
      <c r="SM219" s="185"/>
      <c r="SN219" s="185"/>
      <c r="SO219" s="185"/>
      <c r="SP219" s="185"/>
      <c r="SQ219" s="185"/>
      <c r="SR219" s="185"/>
      <c r="SS219" s="185"/>
      <c r="ST219" s="185"/>
      <c r="SU219" s="185"/>
      <c r="SV219" s="185"/>
      <c r="SW219" s="185"/>
      <c r="SX219" s="185"/>
      <c r="SY219" s="185"/>
      <c r="SZ219" s="185"/>
      <c r="TA219" s="185"/>
      <c r="TB219" s="185"/>
      <c r="TC219" s="185"/>
      <c r="TD219" s="185"/>
      <c r="TE219" s="185"/>
      <c r="TF219" s="185"/>
      <c r="TG219" s="185"/>
      <c r="TH219" s="185"/>
      <c r="TI219" s="185"/>
      <c r="TJ219" s="185"/>
      <c r="TK219" s="185"/>
      <c r="TL219" s="185"/>
      <c r="TM219" s="185"/>
      <c r="TN219" s="185"/>
      <c r="TO219" s="185"/>
      <c r="TP219" s="185"/>
      <c r="TQ219" s="185"/>
      <c r="TR219" s="185"/>
      <c r="TS219" s="185"/>
      <c r="TT219" s="185"/>
      <c r="TU219" s="185"/>
      <c r="TV219" s="185"/>
      <c r="TW219" s="185"/>
      <c r="TX219" s="185"/>
      <c r="TY219" s="185"/>
      <c r="TZ219" s="185"/>
      <c r="UA219" s="185"/>
      <c r="UB219" s="185"/>
      <c r="UC219" s="185"/>
      <c r="UD219" s="185"/>
      <c r="UE219" s="185"/>
      <c r="UF219" s="185"/>
      <c r="UG219" s="185"/>
      <c r="UH219" s="185"/>
      <c r="UI219" s="185"/>
      <c r="UJ219" s="185"/>
      <c r="UK219" s="185"/>
      <c r="UL219" s="185"/>
      <c r="UM219" s="185"/>
      <c r="UN219" s="185"/>
      <c r="UO219" s="185"/>
      <c r="UP219" s="185"/>
      <c r="UQ219" s="185"/>
      <c r="UR219" s="185"/>
      <c r="US219" s="185"/>
      <c r="UT219" s="185"/>
      <c r="UU219" s="185"/>
      <c r="UV219" s="185"/>
      <c r="UW219" s="185"/>
      <c r="UX219" s="185"/>
      <c r="UY219" s="185"/>
      <c r="UZ219" s="185"/>
      <c r="VA219" s="185"/>
      <c r="VB219" s="185"/>
      <c r="VC219" s="185"/>
      <c r="VD219" s="185"/>
      <c r="VE219" s="185"/>
      <c r="VF219" s="185"/>
      <c r="VG219" s="185"/>
      <c r="VH219" s="185"/>
      <c r="VI219" s="185"/>
      <c r="VJ219" s="185"/>
      <c r="VK219" s="185"/>
      <c r="VL219" s="185"/>
      <c r="VM219" s="185"/>
      <c r="VN219" s="185"/>
      <c r="VO219" s="185"/>
      <c r="VP219" s="185"/>
      <c r="VQ219" s="185"/>
      <c r="VR219" s="185"/>
      <c r="VS219" s="185"/>
      <c r="VT219" s="185"/>
      <c r="VU219" s="185"/>
      <c r="VV219" s="185"/>
      <c r="VW219" s="185"/>
      <c r="VX219" s="185"/>
      <c r="VY219" s="185"/>
      <c r="VZ219" s="185"/>
      <c r="WA219" s="185"/>
      <c r="WB219" s="185"/>
      <c r="WC219" s="185"/>
      <c r="WD219" s="185"/>
      <c r="WE219" s="185"/>
      <c r="WF219" s="185"/>
      <c r="WG219" s="185"/>
      <c r="WH219" s="185"/>
      <c r="WI219" s="185"/>
      <c r="WJ219" s="185"/>
      <c r="WK219" s="185"/>
      <c r="WL219" s="185"/>
      <c r="WM219" s="185"/>
      <c r="WN219" s="185"/>
      <c r="WO219" s="185"/>
      <c r="WP219" s="185"/>
      <c r="WQ219" s="185"/>
      <c r="WR219" s="185"/>
      <c r="WS219" s="185"/>
      <c r="WT219" s="185"/>
      <c r="WU219" s="185"/>
      <c r="WV219" s="185"/>
      <c r="WW219" s="185"/>
      <c r="WX219" s="185"/>
      <c r="WY219" s="185"/>
      <c r="WZ219" s="185"/>
      <c r="XA219" s="185"/>
      <c r="XB219" s="185"/>
      <c r="XC219" s="185"/>
      <c r="XD219" s="185"/>
      <c r="XE219" s="185"/>
      <c r="XF219" s="185"/>
      <c r="XG219" s="185"/>
      <c r="XH219" s="185"/>
      <c r="XI219" s="185"/>
      <c r="XJ219" s="185"/>
      <c r="XK219" s="185"/>
      <c r="XL219" s="185"/>
      <c r="XM219" s="185"/>
      <c r="XN219" s="185"/>
      <c r="XO219" s="185"/>
      <c r="XP219" s="185"/>
      <c r="XQ219" s="185"/>
      <c r="XR219" s="185"/>
      <c r="XS219" s="185"/>
      <c r="XT219" s="185"/>
      <c r="XU219" s="185"/>
      <c r="XV219" s="185"/>
      <c r="XW219" s="185"/>
      <c r="XX219" s="185"/>
      <c r="XY219" s="185"/>
      <c r="XZ219" s="185"/>
      <c r="YA219" s="185"/>
      <c r="YB219" s="185"/>
      <c r="YC219" s="185"/>
      <c r="YD219" s="185"/>
      <c r="YE219" s="185"/>
      <c r="YF219" s="185"/>
      <c r="YG219" s="185"/>
      <c r="YH219" s="185"/>
      <c r="YI219" s="185"/>
      <c r="YJ219" s="185"/>
      <c r="YK219" s="185"/>
      <c r="YL219" s="185"/>
      <c r="YM219" s="185"/>
      <c r="YN219" s="185"/>
      <c r="YO219" s="185"/>
      <c r="YP219" s="185"/>
      <c r="YQ219" s="185"/>
      <c r="YR219" s="185"/>
      <c r="YS219" s="185"/>
      <c r="YT219" s="185"/>
      <c r="YU219" s="185"/>
      <c r="YV219" s="185"/>
      <c r="YW219" s="185"/>
      <c r="YX219" s="185"/>
      <c r="YY219" s="185"/>
      <c r="YZ219" s="185"/>
      <c r="ZA219" s="185"/>
      <c r="ZB219" s="185"/>
      <c r="ZC219" s="185"/>
      <c r="ZD219" s="185"/>
      <c r="ZE219" s="185"/>
      <c r="ZF219" s="185"/>
      <c r="ZG219" s="185"/>
      <c r="ZH219" s="185"/>
      <c r="ZI219" s="185"/>
      <c r="ZJ219" s="185"/>
      <c r="ZK219" s="185"/>
      <c r="ZL219" s="185"/>
      <c r="ZM219" s="185"/>
      <c r="ZN219" s="185"/>
      <c r="ZO219" s="185"/>
      <c r="ZP219" s="185"/>
      <c r="ZQ219" s="185"/>
      <c r="ZR219" s="185"/>
      <c r="ZS219" s="185"/>
      <c r="ZT219" s="185"/>
      <c r="ZU219" s="185"/>
      <c r="ZV219" s="185"/>
      <c r="ZW219" s="185"/>
      <c r="ZX219" s="185"/>
      <c r="ZY219" s="185"/>
      <c r="ZZ219" s="185"/>
      <c r="AAA219" s="185"/>
      <c r="AAB219" s="185"/>
      <c r="AAC219" s="185"/>
      <c r="AAD219" s="185"/>
      <c r="AAE219" s="185"/>
      <c r="AAF219" s="185"/>
      <c r="AAG219" s="185"/>
      <c r="AAH219" s="185"/>
      <c r="AAI219" s="185"/>
      <c r="AAJ219" s="185"/>
      <c r="AAK219" s="185"/>
      <c r="AAL219" s="185"/>
      <c r="AAM219" s="185"/>
      <c r="AAN219" s="185"/>
      <c r="AAO219" s="185"/>
      <c r="AAP219" s="185"/>
      <c r="AAQ219" s="185"/>
      <c r="AAR219" s="185"/>
      <c r="AAS219" s="185"/>
      <c r="AAT219" s="185"/>
      <c r="AAU219" s="185"/>
      <c r="AAV219" s="185"/>
      <c r="AAW219" s="185"/>
      <c r="AAX219" s="185"/>
      <c r="AAY219" s="185"/>
      <c r="AAZ219" s="185"/>
      <c r="ABA219" s="185"/>
      <c r="ABB219" s="185"/>
      <c r="ABC219" s="185"/>
      <c r="ABD219" s="185"/>
      <c r="ABE219" s="185"/>
      <c r="ABF219" s="185"/>
      <c r="ABG219" s="185"/>
      <c r="ABH219" s="185"/>
      <c r="ABI219" s="185"/>
      <c r="ABJ219" s="185"/>
      <c r="ABK219" s="185"/>
      <c r="ABL219" s="185"/>
      <c r="ABM219" s="185"/>
      <c r="ABN219" s="185"/>
      <c r="ABO219" s="185"/>
      <c r="ABP219" s="185"/>
      <c r="ABQ219" s="185"/>
      <c r="ABR219" s="185"/>
      <c r="ABS219" s="185"/>
      <c r="ABT219" s="185"/>
      <c r="ABU219" s="185"/>
      <c r="ABV219" s="185"/>
      <c r="ABW219" s="185"/>
      <c r="ABX219" s="185"/>
      <c r="ABY219" s="185"/>
      <c r="ABZ219" s="185"/>
      <c r="ACA219" s="185"/>
      <c r="ACB219" s="185"/>
      <c r="ACC219" s="185"/>
      <c r="ACD219" s="185"/>
      <c r="ACE219" s="185"/>
      <c r="ACF219" s="185"/>
      <c r="ACG219" s="185"/>
      <c r="ACH219" s="185"/>
      <c r="ACI219" s="185"/>
      <c r="ACJ219" s="185"/>
      <c r="ACK219" s="185"/>
      <c r="ACL219" s="185"/>
      <c r="ACM219" s="185"/>
      <c r="ACN219" s="185"/>
      <c r="ACO219" s="185"/>
      <c r="ACP219" s="185"/>
      <c r="ACQ219" s="185"/>
      <c r="ACR219" s="185"/>
      <c r="ACS219" s="185"/>
      <c r="ACT219" s="185"/>
      <c r="ACU219" s="185"/>
      <c r="ACV219" s="185"/>
      <c r="ACW219" s="185"/>
      <c r="ACX219" s="185"/>
      <c r="ACY219" s="185"/>
      <c r="ACZ219" s="185"/>
      <c r="ADA219" s="185"/>
      <c r="ADB219" s="185"/>
      <c r="ADC219" s="185"/>
      <c r="ADD219" s="185"/>
      <c r="ADE219" s="185"/>
      <c r="ADF219" s="185"/>
      <c r="ADG219" s="185"/>
      <c r="ADH219" s="185"/>
      <c r="ADI219" s="185"/>
      <c r="ADJ219" s="185"/>
      <c r="ADK219" s="185"/>
      <c r="ADL219" s="185"/>
      <c r="ADM219" s="185"/>
      <c r="ADN219" s="185"/>
      <c r="ADO219" s="185"/>
      <c r="ADP219" s="185"/>
      <c r="ADQ219" s="185"/>
      <c r="ADR219" s="185"/>
      <c r="ADS219" s="185"/>
      <c r="ADT219" s="185"/>
      <c r="ADU219" s="185"/>
      <c r="ADV219" s="185"/>
      <c r="ADW219" s="185"/>
      <c r="ADX219" s="185"/>
      <c r="ADY219" s="185"/>
      <c r="ADZ219" s="185"/>
      <c r="AEA219" s="185"/>
      <c r="AEB219" s="185"/>
      <c r="AEC219" s="185"/>
      <c r="AED219" s="185"/>
      <c r="AEE219" s="185"/>
      <c r="AEF219" s="185"/>
      <c r="AEG219" s="185"/>
      <c r="AEH219" s="185"/>
      <c r="AEI219" s="185"/>
      <c r="AEJ219" s="185"/>
      <c r="AEK219" s="185"/>
      <c r="AEL219" s="185"/>
      <c r="AEM219" s="185"/>
      <c r="AEN219" s="185"/>
      <c r="AEO219" s="185"/>
      <c r="AEP219" s="185"/>
      <c r="AEQ219" s="185"/>
      <c r="AER219" s="185"/>
      <c r="AES219" s="185"/>
      <c r="AET219" s="185"/>
      <c r="AEU219" s="185"/>
      <c r="AEV219" s="185"/>
      <c r="AEW219" s="185"/>
      <c r="AEX219" s="185"/>
      <c r="AEY219" s="185"/>
      <c r="AEZ219" s="185"/>
      <c r="AFA219" s="185"/>
      <c r="AFB219" s="185"/>
      <c r="AFC219" s="185"/>
      <c r="AFD219" s="185"/>
      <c r="AFE219" s="185"/>
      <c r="AFF219" s="185"/>
      <c r="AFG219" s="185"/>
      <c r="AFH219" s="185"/>
      <c r="AFI219" s="185"/>
      <c r="AFJ219" s="185"/>
      <c r="AFK219" s="185"/>
      <c r="AFL219" s="185"/>
      <c r="AFM219" s="185"/>
      <c r="AFN219" s="185"/>
      <c r="AFO219" s="185"/>
      <c r="AFP219" s="185"/>
      <c r="AFQ219" s="185"/>
      <c r="AFR219" s="185"/>
      <c r="AFS219" s="185"/>
      <c r="AFT219" s="185"/>
      <c r="AFU219" s="185"/>
      <c r="AFV219" s="185"/>
      <c r="AFW219" s="185"/>
      <c r="AFX219" s="185"/>
      <c r="AFY219" s="185"/>
      <c r="AFZ219" s="185"/>
      <c r="AGA219" s="185"/>
      <c r="AGB219" s="185"/>
      <c r="AGC219" s="185"/>
      <c r="AGD219" s="185"/>
      <c r="AGE219" s="185"/>
      <c r="AGF219" s="185"/>
      <c r="AGG219" s="185"/>
      <c r="AGH219" s="185"/>
      <c r="AGI219" s="185"/>
      <c r="AGJ219" s="185"/>
      <c r="AGK219" s="185"/>
      <c r="AGL219" s="185"/>
      <c r="AGM219" s="185"/>
      <c r="AGN219" s="185"/>
      <c r="AGO219" s="185"/>
      <c r="AGP219" s="185"/>
      <c r="AGQ219" s="185"/>
      <c r="AGR219" s="185"/>
      <c r="AGS219" s="185"/>
      <c r="AGT219" s="185"/>
      <c r="AGU219" s="185"/>
      <c r="AGV219" s="185"/>
      <c r="AGW219" s="185"/>
      <c r="AGX219" s="185"/>
      <c r="AGY219" s="185"/>
      <c r="AGZ219" s="185"/>
      <c r="AHA219" s="185"/>
      <c r="AHB219" s="185"/>
      <c r="AHC219" s="185"/>
      <c r="AHD219" s="185"/>
      <c r="AHE219" s="185"/>
      <c r="AHF219" s="185"/>
      <c r="AHG219" s="185"/>
      <c r="AHH219" s="185"/>
      <c r="AHI219" s="185"/>
      <c r="AHJ219" s="185"/>
      <c r="AHK219" s="185"/>
      <c r="AHL219" s="185"/>
      <c r="AHM219" s="185"/>
      <c r="AHN219" s="185"/>
      <c r="AHO219" s="185"/>
      <c r="AHP219" s="185"/>
      <c r="AHQ219" s="185"/>
      <c r="AHR219" s="185"/>
      <c r="AHS219" s="185"/>
      <c r="AHT219" s="185"/>
      <c r="AHU219" s="185"/>
      <c r="AHV219" s="185"/>
      <c r="AHW219" s="185"/>
      <c r="AHX219" s="185"/>
      <c r="AHY219" s="185"/>
      <c r="AHZ219" s="185"/>
      <c r="AIA219" s="185"/>
      <c r="AIB219" s="185"/>
      <c r="AIC219" s="185"/>
      <c r="AID219" s="185"/>
      <c r="AIE219" s="185"/>
      <c r="AIF219" s="185"/>
      <c r="AIG219" s="185"/>
      <c r="AIH219" s="185"/>
      <c r="AII219" s="185"/>
      <c r="AIJ219" s="185"/>
      <c r="AIK219" s="185"/>
      <c r="AIL219" s="185"/>
      <c r="AIM219" s="185"/>
      <c r="AIN219" s="185"/>
      <c r="AIO219" s="185"/>
      <c r="AIP219" s="185"/>
      <c r="AIQ219" s="185"/>
      <c r="AIR219" s="185"/>
      <c r="AIS219" s="185"/>
      <c r="AIT219" s="185"/>
      <c r="AIU219" s="185"/>
      <c r="AIV219" s="185"/>
      <c r="AIW219" s="185"/>
      <c r="AIX219" s="185"/>
      <c r="AIY219" s="185"/>
      <c r="AIZ219" s="185"/>
      <c r="AJA219" s="185"/>
      <c r="AJB219" s="185"/>
      <c r="AJC219" s="185"/>
      <c r="AJD219" s="185"/>
      <c r="AJE219" s="185"/>
      <c r="AJF219" s="185"/>
      <c r="AJG219" s="185"/>
      <c r="AJH219" s="185"/>
      <c r="AJI219" s="185"/>
      <c r="AJJ219" s="185"/>
      <c r="AJK219" s="185"/>
      <c r="AJL219" s="185"/>
      <c r="AJM219" s="185"/>
      <c r="AJN219" s="185"/>
      <c r="AJO219" s="185"/>
      <c r="AJP219" s="185"/>
      <c r="AJQ219" s="185"/>
      <c r="AJR219" s="185"/>
      <c r="AJS219" s="185"/>
      <c r="AJT219" s="185"/>
      <c r="AJU219" s="185"/>
      <c r="AJV219" s="185"/>
      <c r="AJW219" s="185"/>
      <c r="AJX219" s="185"/>
      <c r="AJY219" s="185"/>
      <c r="AJZ219" s="185"/>
      <c r="AKA219" s="185"/>
      <c r="AKB219" s="185"/>
      <c r="AKC219" s="185"/>
      <c r="AKD219" s="185"/>
      <c r="AKE219" s="185"/>
      <c r="AKF219" s="185"/>
      <c r="AKG219" s="185"/>
      <c r="AKH219" s="185"/>
      <c r="AKI219" s="185"/>
      <c r="AKJ219" s="185"/>
      <c r="AKK219" s="185"/>
      <c r="AKL219" s="185"/>
      <c r="AKM219" s="185"/>
      <c r="AKN219" s="185"/>
      <c r="AKO219" s="185"/>
      <c r="AKP219" s="185"/>
      <c r="AKQ219" s="185"/>
      <c r="AKR219" s="185"/>
      <c r="AKS219" s="185"/>
      <c r="AKT219" s="185"/>
      <c r="AKU219" s="185"/>
      <c r="AKV219" s="185"/>
      <c r="AKW219" s="185"/>
      <c r="AKX219" s="185"/>
      <c r="AKY219" s="185"/>
      <c r="AKZ219" s="185"/>
      <c r="ALA219" s="185"/>
      <c r="ALB219" s="185"/>
      <c r="ALC219" s="185"/>
      <c r="ALD219" s="185"/>
      <c r="ALE219" s="185"/>
      <c r="ALF219" s="185"/>
      <c r="ALG219" s="185"/>
      <c r="ALH219" s="185"/>
      <c r="ALI219" s="185"/>
      <c r="ALJ219" s="185"/>
      <c r="ALK219" s="185"/>
      <c r="ALL219" s="185"/>
      <c r="ALM219" s="185"/>
      <c r="ALN219" s="185"/>
      <c r="ALO219" s="185"/>
      <c r="ALP219" s="185"/>
      <c r="ALQ219" s="185"/>
      <c r="ALR219" s="185"/>
      <c r="ALS219" s="185"/>
      <c r="ALT219" s="185"/>
      <c r="ALU219" s="185"/>
      <c r="ALV219" s="185"/>
      <c r="ALW219" s="185"/>
      <c r="ALX219" s="185"/>
      <c r="ALY219" s="185"/>
      <c r="ALZ219" s="185"/>
      <c r="AMA219" s="185"/>
      <c r="AMB219" s="185"/>
      <c r="AMC219" s="185"/>
      <c r="AMD219" s="185"/>
      <c r="AME219" s="185"/>
      <c r="AMF219" s="185"/>
      <c r="AMG219" s="185"/>
      <c r="AMH219" s="185"/>
      <c r="AMI219" s="185"/>
      <c r="AMJ219" s="185"/>
      <c r="AMK219" s="185"/>
      <c r="AML219" s="185"/>
      <c r="AMM219" s="185"/>
      <c r="AMN219" s="185"/>
      <c r="AMO219" s="185"/>
      <c r="AMP219" s="185"/>
      <c r="AMQ219" s="185"/>
      <c r="AMR219" s="185"/>
      <c r="AMS219" s="185"/>
      <c r="AMT219" s="185"/>
      <c r="AMU219" s="185"/>
      <c r="AMV219" s="185"/>
      <c r="AMW219" s="185"/>
      <c r="AMX219" s="185"/>
      <c r="AMY219" s="185"/>
      <c r="AMZ219" s="185"/>
      <c r="ANA219" s="185"/>
      <c r="ANB219" s="185"/>
      <c r="ANC219" s="185"/>
      <c r="AND219" s="185"/>
      <c r="ANE219" s="185"/>
      <c r="ANF219" s="185"/>
      <c r="ANG219" s="185"/>
      <c r="ANH219" s="185"/>
      <c r="ANI219" s="185"/>
      <c r="ANJ219" s="185"/>
      <c r="ANK219" s="185"/>
      <c r="ANL219" s="185"/>
      <c r="ANM219" s="185"/>
      <c r="ANN219" s="185"/>
      <c r="ANO219" s="185"/>
      <c r="ANP219" s="185"/>
      <c r="ANQ219" s="185"/>
      <c r="ANR219" s="185"/>
      <c r="ANS219" s="185"/>
      <c r="ANT219" s="185"/>
      <c r="ANU219" s="185"/>
      <c r="ANV219" s="185"/>
      <c r="ANW219" s="185"/>
      <c r="ANX219" s="185"/>
      <c r="ANY219" s="185"/>
      <c r="ANZ219" s="185"/>
      <c r="AOA219" s="185"/>
      <c r="AOB219" s="185"/>
      <c r="AOC219" s="185"/>
      <c r="AOD219" s="185"/>
      <c r="AOE219" s="185"/>
      <c r="AOF219" s="185"/>
      <c r="AOG219" s="185"/>
      <c r="AOH219" s="185"/>
      <c r="AOI219" s="185"/>
      <c r="AOJ219" s="185"/>
      <c r="AOK219" s="185"/>
      <c r="AOL219" s="185"/>
      <c r="AOM219" s="185"/>
      <c r="AON219" s="185"/>
      <c r="AOO219" s="185"/>
      <c r="AOP219" s="185"/>
      <c r="AOQ219" s="185"/>
      <c r="AOR219" s="185"/>
      <c r="AOS219" s="185"/>
      <c r="AOT219" s="185"/>
      <c r="AOU219" s="185"/>
      <c r="AOV219" s="185"/>
      <c r="AOW219" s="185"/>
      <c r="AOX219" s="185"/>
      <c r="AOY219" s="185"/>
      <c r="AOZ219" s="185"/>
      <c r="APA219" s="185"/>
      <c r="APB219" s="185"/>
      <c r="APC219" s="185"/>
      <c r="APD219" s="185"/>
      <c r="APE219" s="185"/>
      <c r="APF219" s="185"/>
      <c r="APG219" s="185"/>
      <c r="APH219" s="185"/>
      <c r="API219" s="185"/>
      <c r="APJ219" s="185"/>
      <c r="APK219" s="185"/>
      <c r="APL219" s="185"/>
      <c r="APM219" s="185"/>
      <c r="APN219" s="185"/>
      <c r="APO219" s="185"/>
      <c r="APP219" s="185"/>
      <c r="APQ219" s="185"/>
      <c r="APR219" s="185"/>
      <c r="APS219" s="185"/>
      <c r="APT219" s="185"/>
      <c r="APU219" s="185"/>
      <c r="APV219" s="185"/>
      <c r="APW219" s="185"/>
      <c r="APX219" s="185"/>
      <c r="APY219" s="185"/>
      <c r="APZ219" s="185"/>
      <c r="AQA219" s="185"/>
      <c r="AQB219" s="185"/>
      <c r="AQC219" s="185"/>
      <c r="AQD219" s="185"/>
      <c r="AQE219" s="185"/>
      <c r="AQF219" s="185"/>
      <c r="AQG219" s="185"/>
      <c r="AQH219" s="185"/>
      <c r="AQI219" s="185"/>
      <c r="AQJ219" s="185"/>
      <c r="AQK219" s="185"/>
      <c r="AQL219" s="185"/>
      <c r="AQM219" s="185"/>
      <c r="AQN219" s="185"/>
      <c r="AQO219" s="185"/>
      <c r="AQP219" s="185"/>
      <c r="AQQ219" s="185"/>
      <c r="AQR219" s="185"/>
      <c r="AQS219" s="185"/>
      <c r="AQT219" s="185"/>
      <c r="AQU219" s="185"/>
      <c r="AQV219" s="185"/>
      <c r="AQW219" s="185"/>
      <c r="AQX219" s="185"/>
      <c r="AQY219" s="185"/>
      <c r="AQZ219" s="185"/>
      <c r="ARA219" s="185"/>
      <c r="ARB219" s="185"/>
      <c r="ARC219" s="185"/>
      <c r="ARD219" s="185"/>
      <c r="ARE219" s="185"/>
      <c r="ARF219" s="185"/>
      <c r="ARG219" s="185"/>
      <c r="ARH219" s="185"/>
      <c r="ARI219" s="185"/>
      <c r="ARJ219" s="185"/>
      <c r="ARK219" s="185"/>
      <c r="ARL219" s="185"/>
      <c r="ARM219" s="185"/>
      <c r="ARN219" s="185"/>
      <c r="ARO219" s="185"/>
      <c r="ARP219" s="185"/>
      <c r="ARQ219" s="185"/>
      <c r="ARR219" s="185"/>
      <c r="ARS219" s="185"/>
      <c r="ART219" s="185"/>
      <c r="ARU219" s="185"/>
      <c r="ARV219" s="185"/>
      <c r="ARW219" s="185"/>
      <c r="ARX219" s="185"/>
      <c r="ARY219" s="185"/>
      <c r="ARZ219" s="185"/>
      <c r="ASA219" s="185"/>
      <c r="ASB219" s="185"/>
      <c r="ASC219" s="185"/>
      <c r="ASD219" s="185"/>
      <c r="ASE219" s="185"/>
      <c r="ASF219" s="185"/>
      <c r="ASG219" s="185"/>
      <c r="ASH219" s="185"/>
      <c r="ASI219" s="185"/>
      <c r="ASJ219" s="185"/>
      <c r="ASK219" s="185"/>
      <c r="ASL219" s="185"/>
      <c r="ASM219" s="185"/>
      <c r="ASN219" s="185"/>
      <c r="ASO219" s="185"/>
      <c r="ASP219" s="185"/>
      <c r="ASQ219" s="185"/>
      <c r="ASR219" s="185"/>
      <c r="ASS219" s="185"/>
      <c r="AST219" s="185"/>
      <c r="ASU219" s="185"/>
      <c r="ASV219" s="185"/>
      <c r="ASW219" s="185"/>
      <c r="ASX219" s="185"/>
      <c r="ASY219" s="185"/>
      <c r="ASZ219" s="185"/>
      <c r="ATA219" s="185"/>
      <c r="ATB219" s="185"/>
      <c r="ATC219" s="185"/>
      <c r="ATD219" s="185"/>
      <c r="ATE219" s="185"/>
      <c r="ATF219" s="185"/>
      <c r="ATG219" s="185"/>
      <c r="ATH219" s="185"/>
      <c r="ATI219" s="185"/>
      <c r="ATJ219" s="185"/>
      <c r="ATK219" s="185"/>
      <c r="ATL219" s="185"/>
      <c r="ATM219" s="185"/>
      <c r="ATN219" s="185"/>
      <c r="ATO219" s="185"/>
      <c r="ATP219" s="185"/>
      <c r="ATQ219" s="185"/>
      <c r="ATR219" s="185"/>
      <c r="ATS219" s="185"/>
      <c r="ATT219" s="185"/>
      <c r="ATU219" s="185"/>
      <c r="ATV219" s="185"/>
      <c r="ATW219" s="185"/>
      <c r="ATX219" s="185"/>
      <c r="ATY219" s="185"/>
      <c r="ATZ219" s="185"/>
      <c r="AUA219" s="185"/>
      <c r="AUB219" s="185"/>
      <c r="AUC219" s="185"/>
      <c r="AUD219" s="185"/>
      <c r="AUE219" s="185"/>
      <c r="AUF219" s="185"/>
      <c r="AUG219" s="185"/>
      <c r="AUH219" s="185"/>
      <c r="AUI219" s="185"/>
      <c r="AUJ219" s="185"/>
      <c r="AUK219" s="185"/>
      <c r="AUL219" s="185"/>
      <c r="AUM219" s="185"/>
      <c r="AUN219" s="185"/>
      <c r="AUO219" s="185"/>
      <c r="AUP219" s="185"/>
      <c r="AUQ219" s="185"/>
      <c r="AUR219" s="185"/>
      <c r="AUS219" s="185"/>
      <c r="AUT219" s="185"/>
      <c r="AUU219" s="185"/>
      <c r="AUV219" s="185"/>
      <c r="AUW219" s="185"/>
      <c r="AUX219" s="185"/>
      <c r="AUY219" s="185"/>
      <c r="AUZ219" s="185"/>
      <c r="AVA219" s="185"/>
      <c r="AVB219" s="185"/>
      <c r="AVC219" s="185"/>
      <c r="AVD219" s="185"/>
      <c r="AVE219" s="185"/>
      <c r="AVF219" s="185"/>
      <c r="AVG219" s="185"/>
      <c r="AVH219" s="185"/>
      <c r="AVI219" s="185"/>
      <c r="AVJ219" s="185"/>
      <c r="AVK219" s="185"/>
      <c r="AVL219" s="185"/>
      <c r="AVM219" s="185"/>
      <c r="AVN219" s="185"/>
      <c r="AVO219" s="185"/>
      <c r="AVP219" s="185"/>
      <c r="AVQ219" s="185"/>
      <c r="AVR219" s="185"/>
      <c r="AVS219" s="185"/>
      <c r="AVT219" s="185"/>
      <c r="AVU219" s="185"/>
      <c r="AVV219" s="185"/>
      <c r="AVW219" s="185"/>
      <c r="AVX219" s="185"/>
      <c r="AVY219" s="185"/>
      <c r="AVZ219" s="185"/>
      <c r="AWA219" s="185"/>
      <c r="AWB219" s="185"/>
      <c r="AWC219" s="185"/>
      <c r="AWD219" s="185"/>
      <c r="AWE219" s="185"/>
      <c r="AWF219" s="185"/>
      <c r="AWG219" s="185"/>
      <c r="AWH219" s="185"/>
      <c r="AWI219" s="185"/>
      <c r="AWJ219" s="185"/>
      <c r="AWK219" s="185"/>
      <c r="AWL219" s="185"/>
      <c r="AWM219" s="185"/>
      <c r="AWN219" s="185"/>
      <c r="AWO219" s="185"/>
      <c r="AWP219" s="185"/>
      <c r="AWQ219" s="185"/>
      <c r="AWR219" s="185"/>
      <c r="AWS219" s="185"/>
      <c r="AWT219" s="185"/>
      <c r="AWU219" s="185"/>
      <c r="AWV219" s="185"/>
      <c r="AWW219" s="185"/>
      <c r="AWX219" s="185"/>
      <c r="AWY219" s="185"/>
      <c r="AWZ219" s="185"/>
      <c r="AXA219" s="185"/>
      <c r="AXB219" s="185"/>
      <c r="AXC219" s="185"/>
      <c r="AXD219" s="185"/>
      <c r="AXE219" s="185"/>
      <c r="AXF219" s="185"/>
      <c r="AXG219" s="185"/>
      <c r="AXH219" s="185"/>
      <c r="AXI219" s="185"/>
      <c r="AXJ219" s="185"/>
      <c r="AXK219" s="185"/>
      <c r="AXL219" s="185"/>
      <c r="AXM219" s="185"/>
      <c r="AXN219" s="185"/>
      <c r="AXO219" s="185"/>
      <c r="AXP219" s="185"/>
      <c r="AXQ219" s="185"/>
      <c r="AXR219" s="185"/>
      <c r="AXS219" s="185"/>
      <c r="AXT219" s="185"/>
      <c r="AXU219" s="185"/>
      <c r="AXV219" s="185"/>
      <c r="AXW219" s="185"/>
      <c r="AXX219" s="185"/>
      <c r="AXY219" s="185"/>
      <c r="AXZ219" s="185"/>
      <c r="AYA219" s="185"/>
      <c r="AYB219" s="185"/>
      <c r="AYC219" s="185"/>
      <c r="AYD219" s="185"/>
      <c r="AYE219" s="185"/>
      <c r="AYF219" s="185"/>
      <c r="AYG219" s="185"/>
      <c r="AYH219" s="185"/>
      <c r="AYI219" s="185"/>
      <c r="AYJ219" s="185"/>
      <c r="AYK219" s="185"/>
      <c r="AYL219" s="185"/>
      <c r="AYM219" s="185"/>
      <c r="AYN219" s="185"/>
      <c r="AYO219" s="185"/>
      <c r="AYP219" s="185"/>
      <c r="AYQ219" s="185"/>
      <c r="AYR219" s="185"/>
      <c r="AYS219" s="185"/>
      <c r="AYT219" s="185"/>
      <c r="AYU219" s="185"/>
      <c r="AYV219" s="185"/>
      <c r="AYW219" s="185"/>
      <c r="AYX219" s="185"/>
      <c r="AYY219" s="185"/>
      <c r="AYZ219" s="185"/>
      <c r="AZA219" s="185"/>
      <c r="AZB219" s="185"/>
      <c r="AZC219" s="185"/>
      <c r="AZD219" s="185"/>
      <c r="AZE219" s="185"/>
      <c r="AZF219" s="185"/>
      <c r="AZG219" s="185"/>
      <c r="AZH219" s="185"/>
      <c r="AZI219" s="185"/>
      <c r="AZJ219" s="185"/>
      <c r="AZK219" s="185"/>
      <c r="AZL219" s="185"/>
      <c r="AZM219" s="185"/>
      <c r="AZN219" s="185"/>
      <c r="AZO219" s="185"/>
      <c r="AZP219" s="185"/>
      <c r="AZQ219" s="185"/>
      <c r="AZR219" s="185"/>
      <c r="AZS219" s="185"/>
      <c r="AZT219" s="185"/>
      <c r="AZU219" s="185"/>
      <c r="AZV219" s="185"/>
      <c r="AZW219" s="185"/>
      <c r="AZX219" s="185"/>
      <c r="AZY219" s="185"/>
      <c r="AZZ219" s="185"/>
      <c r="BAA219" s="185"/>
      <c r="BAB219" s="185"/>
      <c r="BAC219" s="185"/>
      <c r="BAD219" s="185"/>
      <c r="BAE219" s="185"/>
      <c r="BAF219" s="185"/>
      <c r="BAG219" s="185"/>
      <c r="BAH219" s="185"/>
      <c r="BAI219" s="185"/>
      <c r="BAJ219" s="185"/>
      <c r="BAK219" s="185"/>
      <c r="BAL219" s="185"/>
      <c r="BAM219" s="185"/>
      <c r="BAN219" s="185"/>
      <c r="BAO219" s="185"/>
      <c r="BAP219" s="185"/>
      <c r="BAQ219" s="185"/>
      <c r="BAR219" s="185"/>
      <c r="BAS219" s="185"/>
      <c r="BAT219" s="185"/>
      <c r="BAU219" s="185"/>
      <c r="BAV219" s="185"/>
      <c r="BAW219" s="185"/>
      <c r="BAX219" s="185"/>
      <c r="BAY219" s="185"/>
      <c r="BAZ219" s="185"/>
      <c r="BBA219" s="185"/>
      <c r="BBB219" s="185"/>
      <c r="BBC219" s="185"/>
      <c r="BBD219" s="185"/>
      <c r="BBE219" s="185"/>
      <c r="BBF219" s="185"/>
      <c r="BBG219" s="185"/>
      <c r="BBH219" s="185"/>
      <c r="BBI219" s="185"/>
      <c r="BBJ219" s="185"/>
      <c r="BBK219" s="185"/>
      <c r="BBL219" s="185"/>
      <c r="BBM219" s="185"/>
      <c r="BBN219" s="185"/>
      <c r="BBO219" s="185"/>
      <c r="BBP219" s="185"/>
      <c r="BBQ219" s="185"/>
      <c r="BBR219" s="185"/>
      <c r="BBS219" s="185"/>
      <c r="BBT219" s="185"/>
      <c r="BBU219" s="185"/>
      <c r="BBV219" s="185"/>
      <c r="BBW219" s="185"/>
      <c r="BBX219" s="185"/>
      <c r="BBY219" s="185"/>
      <c r="BBZ219" s="185"/>
      <c r="BCA219" s="185"/>
      <c r="BCB219" s="185"/>
      <c r="BCC219" s="185"/>
      <c r="BCD219" s="185"/>
      <c r="BCE219" s="185"/>
      <c r="BCF219" s="185"/>
      <c r="BCG219" s="185"/>
      <c r="BCH219" s="185"/>
      <c r="BCI219" s="185"/>
      <c r="BCJ219" s="185"/>
      <c r="BCK219" s="185"/>
      <c r="BCL219" s="185"/>
      <c r="BCM219" s="185"/>
      <c r="BCN219" s="185"/>
      <c r="BCO219" s="185"/>
      <c r="BCP219" s="185"/>
      <c r="BCQ219" s="185"/>
      <c r="BCR219" s="185"/>
      <c r="BCS219" s="185"/>
      <c r="BCT219" s="185"/>
      <c r="BCU219" s="185"/>
      <c r="BCV219" s="185"/>
      <c r="BCW219" s="185"/>
      <c r="BCX219" s="185"/>
      <c r="BCY219" s="185"/>
      <c r="BCZ219" s="185"/>
      <c r="BDA219" s="185"/>
      <c r="BDB219" s="185"/>
      <c r="BDC219" s="185"/>
      <c r="BDD219" s="185"/>
      <c r="BDE219" s="185"/>
      <c r="BDF219" s="185"/>
      <c r="BDG219" s="185"/>
      <c r="BDH219" s="185"/>
      <c r="BDI219" s="185"/>
      <c r="BDJ219" s="185"/>
      <c r="BDK219" s="185"/>
      <c r="BDL219" s="185"/>
      <c r="BDM219" s="185"/>
      <c r="BDN219" s="185"/>
      <c r="BDO219" s="185"/>
      <c r="BDP219" s="185"/>
      <c r="BDQ219" s="185"/>
      <c r="BDR219" s="185"/>
      <c r="BDS219" s="185"/>
      <c r="BDT219" s="185"/>
      <c r="BDU219" s="185"/>
      <c r="BDV219" s="185"/>
      <c r="BDW219" s="185"/>
      <c r="BDX219" s="185"/>
      <c r="BDY219" s="185"/>
      <c r="BDZ219" s="185"/>
      <c r="BEA219" s="185"/>
      <c r="BEB219" s="185"/>
      <c r="BEC219" s="185"/>
      <c r="BED219" s="185"/>
      <c r="BEE219" s="185"/>
      <c r="BEF219" s="185"/>
      <c r="BEG219" s="185"/>
      <c r="BEH219" s="185"/>
      <c r="BEI219" s="185"/>
      <c r="BEJ219" s="185"/>
      <c r="BEK219" s="185"/>
      <c r="BEL219" s="185"/>
      <c r="BEM219" s="185"/>
      <c r="BEN219" s="185"/>
      <c r="BEO219" s="185"/>
      <c r="BEP219" s="185"/>
      <c r="BEQ219" s="185"/>
      <c r="BER219" s="185"/>
      <c r="BES219" s="185"/>
      <c r="BET219" s="185"/>
      <c r="BEU219" s="185"/>
      <c r="BEV219" s="185"/>
      <c r="BEW219" s="185"/>
      <c r="BEX219" s="185"/>
      <c r="BEY219" s="185"/>
      <c r="BEZ219" s="185"/>
      <c r="BFA219" s="185"/>
      <c r="BFB219" s="185"/>
      <c r="BFC219" s="185"/>
      <c r="BFD219" s="185"/>
      <c r="BFE219" s="185"/>
      <c r="BFF219" s="185"/>
      <c r="BFG219" s="185"/>
      <c r="BFH219" s="185"/>
      <c r="BFI219" s="185"/>
      <c r="BFJ219" s="185"/>
      <c r="BFK219" s="185"/>
      <c r="BFL219" s="185"/>
      <c r="BFM219" s="185"/>
      <c r="BFN219" s="185"/>
      <c r="BFO219" s="185"/>
      <c r="BFP219" s="185"/>
      <c r="BFQ219" s="185"/>
      <c r="BFR219" s="185"/>
      <c r="BFS219" s="185"/>
      <c r="BFT219" s="185"/>
      <c r="BFU219" s="185"/>
      <c r="BFV219" s="185"/>
      <c r="BFW219" s="185"/>
      <c r="BFX219" s="185"/>
      <c r="BFY219" s="185"/>
      <c r="BFZ219" s="185"/>
      <c r="BGA219" s="185"/>
      <c r="BGB219" s="185"/>
      <c r="BGC219" s="185"/>
      <c r="BGD219" s="185"/>
      <c r="BGE219" s="185"/>
      <c r="BGF219" s="185"/>
      <c r="BGG219" s="185"/>
      <c r="BGH219" s="185"/>
      <c r="BGI219" s="185"/>
      <c r="BGJ219" s="185"/>
      <c r="BGK219" s="185"/>
      <c r="BGL219" s="185"/>
      <c r="BGM219" s="185"/>
      <c r="BGN219" s="185"/>
      <c r="BGO219" s="185"/>
      <c r="BGP219" s="185"/>
      <c r="BGQ219" s="185"/>
      <c r="BGR219" s="185"/>
      <c r="BGS219" s="185"/>
      <c r="BGT219" s="185"/>
      <c r="BGU219" s="185"/>
      <c r="BGV219" s="185"/>
      <c r="BGW219" s="185"/>
      <c r="BGX219" s="185"/>
      <c r="BGY219" s="185"/>
      <c r="BGZ219" s="185"/>
      <c r="BHA219" s="185"/>
      <c r="BHB219" s="185"/>
      <c r="BHC219" s="185"/>
      <c r="BHD219" s="185"/>
      <c r="BHE219" s="185"/>
      <c r="BHF219" s="185"/>
      <c r="BHG219" s="185"/>
      <c r="BHH219" s="185"/>
      <c r="BHI219" s="185"/>
      <c r="BHJ219" s="185"/>
      <c r="BHK219" s="185"/>
      <c r="BHL219" s="185"/>
      <c r="BHM219" s="185"/>
      <c r="BHN219" s="185"/>
      <c r="BHO219" s="185"/>
      <c r="BHP219" s="185"/>
      <c r="BHQ219" s="185"/>
      <c r="BHR219" s="185"/>
      <c r="BHS219" s="185"/>
      <c r="BHT219" s="185"/>
      <c r="BHU219" s="185"/>
      <c r="BHV219" s="185"/>
      <c r="BHW219" s="185"/>
      <c r="BHX219" s="185"/>
      <c r="BHY219" s="185"/>
      <c r="BHZ219" s="185"/>
      <c r="BIA219" s="185"/>
      <c r="BIB219" s="185"/>
      <c r="BIC219" s="185"/>
      <c r="BID219" s="185"/>
      <c r="BIE219" s="185"/>
      <c r="BIF219" s="185"/>
      <c r="BIG219" s="185"/>
      <c r="BIH219" s="185"/>
      <c r="BII219" s="185"/>
      <c r="BIJ219" s="185"/>
      <c r="BIK219" s="185"/>
      <c r="BIL219" s="185"/>
      <c r="BIM219" s="185"/>
      <c r="BIN219" s="185"/>
      <c r="BIO219" s="185"/>
      <c r="BIP219" s="185"/>
      <c r="BIQ219" s="185"/>
      <c r="BIR219" s="185"/>
      <c r="BIS219" s="185"/>
      <c r="BIT219" s="185"/>
      <c r="BIU219" s="185"/>
      <c r="BIV219" s="185"/>
      <c r="BIW219" s="185"/>
      <c r="BIX219" s="185"/>
      <c r="BIY219" s="185"/>
      <c r="BIZ219" s="185"/>
      <c r="BJA219" s="185"/>
      <c r="BJB219" s="185"/>
      <c r="BJC219" s="185"/>
      <c r="BJD219" s="185"/>
      <c r="BJE219" s="185"/>
      <c r="BJF219" s="185"/>
      <c r="BJG219" s="185"/>
      <c r="BJH219" s="185"/>
      <c r="BJI219" s="185"/>
      <c r="BJJ219" s="185"/>
      <c r="BJK219" s="185"/>
      <c r="BJL219" s="185"/>
      <c r="BJM219" s="185"/>
      <c r="BJN219" s="185"/>
      <c r="BJO219" s="185"/>
      <c r="BJP219" s="185"/>
      <c r="BJQ219" s="185"/>
      <c r="BJR219" s="185"/>
      <c r="BJS219" s="185"/>
      <c r="BJT219" s="185"/>
      <c r="BJU219" s="185"/>
      <c r="BJV219" s="185"/>
      <c r="BJW219" s="185"/>
      <c r="BJX219" s="185"/>
      <c r="BJY219" s="185"/>
      <c r="BJZ219" s="185"/>
      <c r="BKA219" s="185"/>
      <c r="BKB219" s="185"/>
      <c r="BKC219" s="185"/>
      <c r="BKD219" s="185"/>
      <c r="BKE219" s="185"/>
      <c r="BKF219" s="185"/>
      <c r="BKG219" s="185"/>
      <c r="BKH219" s="185"/>
      <c r="BKI219" s="185"/>
      <c r="BKJ219" s="185"/>
      <c r="BKK219" s="185"/>
      <c r="BKL219" s="185"/>
      <c r="BKM219" s="185"/>
      <c r="BKN219" s="185"/>
      <c r="BKO219" s="185"/>
      <c r="BKP219" s="185"/>
      <c r="BKQ219" s="185"/>
      <c r="BKR219" s="185"/>
      <c r="BKS219" s="185"/>
      <c r="BKT219" s="185"/>
      <c r="BKU219" s="185"/>
      <c r="BKV219" s="185"/>
      <c r="BKW219" s="185"/>
      <c r="BKX219" s="185"/>
      <c r="BKY219" s="185"/>
      <c r="BKZ219" s="185"/>
      <c r="BLA219" s="185"/>
      <c r="BLB219" s="185"/>
      <c r="BLC219" s="185"/>
      <c r="BLD219" s="185"/>
      <c r="BLE219" s="185"/>
      <c r="BLF219" s="185"/>
      <c r="BLG219" s="185"/>
      <c r="BLH219" s="185"/>
      <c r="BLI219" s="185"/>
      <c r="BLJ219" s="185"/>
      <c r="BLK219" s="185"/>
      <c r="BLL219" s="185"/>
      <c r="BLM219" s="185"/>
      <c r="BLN219" s="185"/>
      <c r="BLO219" s="185"/>
      <c r="BLP219" s="185"/>
      <c r="BLQ219" s="185"/>
      <c r="BLR219" s="185"/>
      <c r="BLS219" s="185"/>
      <c r="BLT219" s="185"/>
      <c r="BLU219" s="185"/>
      <c r="BLV219" s="185"/>
      <c r="BLW219" s="185"/>
      <c r="BLX219" s="185"/>
      <c r="BLY219" s="185"/>
      <c r="BLZ219" s="185"/>
      <c r="BMA219" s="185"/>
      <c r="BMB219" s="185"/>
      <c r="BMC219" s="185"/>
      <c r="BMD219" s="185"/>
      <c r="BME219" s="185"/>
      <c r="BMF219" s="185"/>
      <c r="BMG219" s="185"/>
      <c r="BMH219" s="185"/>
      <c r="BMI219" s="185"/>
      <c r="BMJ219" s="185"/>
      <c r="BMK219" s="185"/>
      <c r="BML219" s="185"/>
      <c r="BMM219" s="185"/>
      <c r="BMN219" s="185"/>
      <c r="BMO219" s="185"/>
      <c r="BMP219" s="185"/>
      <c r="BMQ219" s="185"/>
      <c r="BMR219" s="185"/>
      <c r="BMS219" s="185"/>
      <c r="BMT219" s="185"/>
      <c r="BMU219" s="185"/>
      <c r="BMV219" s="185"/>
      <c r="BMW219" s="185"/>
      <c r="BMX219" s="185"/>
      <c r="BMY219" s="185"/>
      <c r="BMZ219" s="185"/>
      <c r="BNA219" s="185"/>
      <c r="BNB219" s="185"/>
      <c r="BNC219" s="185"/>
      <c r="BND219" s="185"/>
      <c r="BNE219" s="185"/>
      <c r="BNF219" s="185"/>
      <c r="BNG219" s="185"/>
      <c r="BNH219" s="185"/>
      <c r="BNI219" s="185"/>
      <c r="BNJ219" s="185"/>
      <c r="BNK219" s="185"/>
      <c r="BNL219" s="185"/>
      <c r="BNM219" s="185"/>
      <c r="BNN219" s="185"/>
      <c r="BNO219" s="185"/>
      <c r="BNP219" s="185"/>
      <c r="BNQ219" s="185"/>
      <c r="BNR219" s="185"/>
      <c r="BNS219" s="185"/>
      <c r="BNT219" s="185"/>
      <c r="BNU219" s="185"/>
      <c r="BNV219" s="185"/>
      <c r="BNW219" s="185"/>
      <c r="BNX219" s="185"/>
      <c r="BNY219" s="185"/>
      <c r="BNZ219" s="185"/>
      <c r="BOA219" s="185"/>
      <c r="BOB219" s="185"/>
      <c r="BOC219" s="185"/>
      <c r="BOD219" s="185"/>
      <c r="BOE219" s="185"/>
      <c r="BOF219" s="185"/>
      <c r="BOG219" s="185"/>
      <c r="BOH219" s="185"/>
      <c r="BOI219" s="185"/>
      <c r="BOJ219" s="185"/>
      <c r="BOK219" s="185"/>
      <c r="BOL219" s="185"/>
      <c r="BOM219" s="185"/>
      <c r="BON219" s="185"/>
      <c r="BOO219" s="185"/>
      <c r="BOP219" s="185"/>
      <c r="BOQ219" s="185"/>
      <c r="BOR219" s="185"/>
      <c r="BOS219" s="185"/>
      <c r="BOT219" s="185"/>
      <c r="BOU219" s="185"/>
      <c r="BOV219" s="185"/>
      <c r="BOW219" s="185"/>
      <c r="BOX219" s="185"/>
      <c r="BOY219" s="185"/>
      <c r="BOZ219" s="185"/>
      <c r="BPA219" s="185"/>
      <c r="BPB219" s="185"/>
      <c r="BPC219" s="185"/>
      <c r="BPD219" s="185"/>
      <c r="BPE219" s="185"/>
      <c r="BPF219" s="185"/>
      <c r="BPG219" s="185"/>
      <c r="BPH219" s="185"/>
      <c r="BPI219" s="185"/>
      <c r="BPJ219" s="185"/>
      <c r="BPK219" s="185"/>
      <c r="BPL219" s="185"/>
      <c r="BPM219" s="185"/>
      <c r="BPN219" s="185"/>
      <c r="BPO219" s="185"/>
      <c r="BPP219" s="185"/>
      <c r="BPQ219" s="185"/>
      <c r="BPR219" s="185"/>
      <c r="BPS219" s="185"/>
      <c r="BPT219" s="185"/>
      <c r="BPU219" s="185"/>
      <c r="BPV219" s="185"/>
      <c r="BPW219" s="185"/>
      <c r="BPX219" s="185"/>
      <c r="BPY219" s="185"/>
      <c r="BPZ219" s="185"/>
      <c r="BQA219" s="185"/>
      <c r="BQB219" s="185"/>
      <c r="BQC219" s="185"/>
      <c r="BQD219" s="185"/>
      <c r="BQE219" s="185"/>
      <c r="BQF219" s="185"/>
      <c r="BQG219" s="185"/>
      <c r="BQH219" s="185"/>
      <c r="BQI219" s="185"/>
      <c r="BQJ219" s="185"/>
      <c r="BQK219" s="185"/>
      <c r="BQL219" s="185"/>
      <c r="BQM219" s="185"/>
      <c r="BQN219" s="185"/>
      <c r="BQO219" s="185"/>
      <c r="BQP219" s="185"/>
      <c r="BQQ219" s="185"/>
      <c r="BQR219" s="185"/>
      <c r="BQS219" s="185"/>
      <c r="BQT219" s="185"/>
      <c r="BQU219" s="185"/>
      <c r="BQV219" s="185"/>
      <c r="BQW219" s="185"/>
      <c r="BQX219" s="185"/>
      <c r="BQY219" s="185"/>
      <c r="BQZ219" s="185"/>
      <c r="BRA219" s="185"/>
      <c r="BRB219" s="185"/>
      <c r="BRC219" s="185"/>
      <c r="BRD219" s="185"/>
      <c r="BRE219" s="185"/>
      <c r="BRF219" s="185"/>
      <c r="BRG219" s="185"/>
      <c r="BRH219" s="185"/>
      <c r="BRI219" s="185"/>
      <c r="BRJ219" s="185"/>
      <c r="BRK219" s="185"/>
      <c r="BRL219" s="185"/>
      <c r="BRM219" s="185"/>
      <c r="BRN219" s="185"/>
      <c r="BRO219" s="185"/>
      <c r="BRP219" s="185"/>
      <c r="BRQ219" s="185"/>
      <c r="BRR219" s="185"/>
      <c r="BRS219" s="185"/>
      <c r="BRT219" s="185"/>
      <c r="BRU219" s="185"/>
      <c r="BRV219" s="185"/>
      <c r="BRW219" s="185"/>
      <c r="BRX219" s="185"/>
      <c r="BRY219" s="185"/>
      <c r="BRZ219" s="185"/>
      <c r="BSA219" s="185"/>
      <c r="BSB219" s="185"/>
      <c r="BSC219" s="185"/>
      <c r="BSD219" s="185"/>
      <c r="BSE219" s="185"/>
      <c r="BSF219" s="185"/>
      <c r="BSG219" s="185"/>
      <c r="BSH219" s="185"/>
      <c r="BSI219" s="185"/>
      <c r="BSJ219" s="185"/>
      <c r="BSK219" s="185"/>
      <c r="BSL219" s="185"/>
      <c r="BSM219" s="185"/>
      <c r="BSN219" s="185"/>
      <c r="BSO219" s="185"/>
      <c r="BSP219" s="185"/>
      <c r="BSQ219" s="185"/>
      <c r="BSR219" s="185"/>
      <c r="BSS219" s="185"/>
      <c r="BST219" s="185"/>
      <c r="BSU219" s="185"/>
      <c r="BSV219" s="185"/>
      <c r="BSW219" s="185"/>
      <c r="BSX219" s="185"/>
      <c r="BSY219" s="185"/>
      <c r="BSZ219" s="185"/>
      <c r="BTA219" s="185"/>
      <c r="BTB219" s="185"/>
      <c r="BTC219" s="185"/>
      <c r="BTD219" s="185"/>
      <c r="BTE219" s="185"/>
      <c r="BTF219" s="185"/>
      <c r="BTG219" s="185"/>
      <c r="BTH219" s="185"/>
      <c r="BTI219" s="185"/>
      <c r="BTJ219" s="185"/>
      <c r="BTK219" s="185"/>
      <c r="BTL219" s="185"/>
      <c r="BTM219" s="185"/>
      <c r="BTN219" s="185"/>
      <c r="BTO219" s="185"/>
      <c r="BTP219" s="185"/>
      <c r="BTQ219" s="185"/>
      <c r="BTR219" s="185"/>
      <c r="BTS219" s="185"/>
      <c r="BTT219" s="185"/>
      <c r="BTU219" s="185"/>
      <c r="BTV219" s="185"/>
      <c r="BTW219" s="185"/>
      <c r="BTX219" s="185"/>
      <c r="BTY219" s="185"/>
      <c r="BTZ219" s="185"/>
      <c r="BUA219" s="185"/>
      <c r="BUB219" s="185"/>
      <c r="BUC219" s="185"/>
      <c r="BUD219" s="185"/>
      <c r="BUE219" s="185"/>
      <c r="BUF219" s="185"/>
      <c r="BUG219" s="185"/>
      <c r="BUH219" s="185"/>
      <c r="BUI219" s="185"/>
      <c r="BUJ219" s="185"/>
      <c r="BUK219" s="185"/>
      <c r="BUL219" s="185"/>
      <c r="BUM219" s="185"/>
      <c r="BUN219" s="185"/>
      <c r="BUO219" s="185"/>
      <c r="BUP219" s="185"/>
      <c r="BUQ219" s="185"/>
      <c r="BUR219" s="185"/>
      <c r="BUS219" s="185"/>
      <c r="BUT219" s="185"/>
      <c r="BUU219" s="185"/>
      <c r="BUV219" s="185"/>
      <c r="BUW219" s="185"/>
      <c r="BUX219" s="185"/>
      <c r="BUY219" s="185"/>
      <c r="BUZ219" s="185"/>
      <c r="BVA219" s="185"/>
      <c r="BVB219" s="185"/>
      <c r="BVC219" s="185"/>
      <c r="BVD219" s="185"/>
      <c r="BVE219" s="185"/>
      <c r="BVF219" s="185"/>
      <c r="BVG219" s="185"/>
      <c r="BVH219" s="185"/>
      <c r="BVI219" s="185"/>
      <c r="BVJ219" s="185"/>
      <c r="BVK219" s="185"/>
      <c r="BVL219" s="185"/>
      <c r="BVM219" s="185"/>
      <c r="BVN219" s="185"/>
      <c r="BVO219" s="185"/>
      <c r="BVP219" s="185"/>
      <c r="BVQ219" s="185"/>
      <c r="BVR219" s="185"/>
      <c r="BVS219" s="185"/>
      <c r="BVT219" s="185"/>
      <c r="BVU219" s="185"/>
      <c r="BVV219" s="185"/>
      <c r="BVW219" s="185"/>
      <c r="BVX219" s="185"/>
      <c r="BVY219" s="185"/>
      <c r="BVZ219" s="185"/>
      <c r="BWA219" s="185"/>
      <c r="BWB219" s="185"/>
      <c r="BWC219" s="185"/>
      <c r="BWD219" s="185"/>
      <c r="BWE219" s="185"/>
      <c r="BWF219" s="185"/>
      <c r="BWG219" s="185"/>
      <c r="BWH219" s="185"/>
      <c r="BWI219" s="185"/>
      <c r="BWJ219" s="185"/>
      <c r="BWK219" s="185"/>
      <c r="BWL219" s="185"/>
      <c r="BWM219" s="185"/>
      <c r="BWN219" s="185"/>
      <c r="BWO219" s="185"/>
      <c r="BWP219" s="185"/>
      <c r="BWQ219" s="185"/>
      <c r="BWR219" s="185"/>
      <c r="BWS219" s="185"/>
      <c r="BWT219" s="185"/>
      <c r="BWU219" s="185"/>
      <c r="BWV219" s="185"/>
      <c r="BWW219" s="185"/>
      <c r="BWX219" s="185"/>
      <c r="BWY219" s="185"/>
      <c r="BWZ219" s="185"/>
      <c r="BXA219" s="185"/>
      <c r="BXB219" s="185"/>
      <c r="BXC219" s="185"/>
      <c r="BXD219" s="185"/>
      <c r="BXE219" s="185"/>
      <c r="BXF219" s="185"/>
      <c r="BXG219" s="185"/>
      <c r="BXH219" s="185"/>
      <c r="BXI219" s="185"/>
      <c r="BXJ219" s="185"/>
      <c r="BXK219" s="185"/>
      <c r="BXL219" s="185"/>
      <c r="BXM219" s="185"/>
      <c r="BXN219" s="185"/>
      <c r="BXO219" s="185"/>
      <c r="BXP219" s="185"/>
      <c r="BXQ219" s="185"/>
      <c r="BXR219" s="185"/>
      <c r="BXS219" s="185"/>
      <c r="BXT219" s="185"/>
      <c r="BXU219" s="185"/>
      <c r="BXV219" s="185"/>
      <c r="BXW219" s="185"/>
      <c r="BXX219" s="185"/>
      <c r="BXY219" s="185"/>
      <c r="BXZ219" s="185"/>
      <c r="BYA219" s="185"/>
      <c r="BYB219" s="185"/>
      <c r="BYC219" s="185"/>
      <c r="BYD219" s="185"/>
      <c r="BYE219" s="185"/>
      <c r="BYF219" s="185"/>
      <c r="BYG219" s="185"/>
      <c r="BYH219" s="185"/>
      <c r="BYI219" s="185"/>
      <c r="BYJ219" s="185"/>
      <c r="BYK219" s="185"/>
      <c r="BYL219" s="185"/>
      <c r="BYM219" s="185"/>
      <c r="BYN219" s="185"/>
      <c r="BYO219" s="185"/>
      <c r="BYP219" s="185"/>
      <c r="BYQ219" s="185"/>
      <c r="BYR219" s="185"/>
      <c r="BYS219" s="185"/>
      <c r="BYT219" s="185"/>
      <c r="BYU219" s="185"/>
      <c r="BYV219" s="185"/>
      <c r="BYW219" s="185"/>
      <c r="BYX219" s="185"/>
      <c r="BYY219" s="185"/>
      <c r="BYZ219" s="185"/>
      <c r="BZA219" s="185"/>
      <c r="BZB219" s="185"/>
      <c r="BZC219" s="185"/>
      <c r="BZD219" s="185"/>
      <c r="BZE219" s="185"/>
      <c r="BZF219" s="185"/>
      <c r="BZG219" s="185"/>
      <c r="BZH219" s="185"/>
      <c r="BZI219" s="185"/>
      <c r="BZJ219" s="185"/>
      <c r="BZK219" s="185"/>
      <c r="BZL219" s="185"/>
      <c r="BZM219" s="185"/>
      <c r="BZN219" s="185"/>
      <c r="BZO219" s="185"/>
      <c r="BZP219" s="185"/>
      <c r="BZQ219" s="185"/>
      <c r="BZR219" s="185"/>
      <c r="BZS219" s="185"/>
      <c r="BZT219" s="185"/>
      <c r="BZU219" s="185"/>
      <c r="BZV219" s="185"/>
      <c r="BZW219" s="185"/>
      <c r="BZX219" s="185"/>
      <c r="BZY219" s="185"/>
      <c r="BZZ219" s="185"/>
      <c r="CAA219" s="185"/>
      <c r="CAB219" s="185"/>
      <c r="CAC219" s="185"/>
      <c r="CAD219" s="185"/>
      <c r="CAE219" s="185"/>
      <c r="CAF219" s="185"/>
      <c r="CAG219" s="185"/>
      <c r="CAH219" s="185"/>
      <c r="CAI219" s="185"/>
      <c r="CAJ219" s="185"/>
      <c r="CAK219" s="185"/>
      <c r="CAL219" s="185"/>
      <c r="CAM219" s="185"/>
      <c r="CAN219" s="185"/>
      <c r="CAO219" s="185"/>
      <c r="CAP219" s="185"/>
      <c r="CAQ219" s="185"/>
      <c r="CAR219" s="185"/>
      <c r="CAS219" s="185"/>
      <c r="CAT219" s="185"/>
      <c r="CAU219" s="185"/>
      <c r="CAV219" s="185"/>
      <c r="CAW219" s="185"/>
      <c r="CAX219" s="185"/>
      <c r="CAY219" s="185"/>
      <c r="CAZ219" s="185"/>
      <c r="CBA219" s="185"/>
      <c r="CBB219" s="185"/>
      <c r="CBC219" s="185"/>
      <c r="CBD219" s="185"/>
      <c r="CBE219" s="185"/>
      <c r="CBF219" s="185"/>
      <c r="CBG219" s="185"/>
      <c r="CBH219" s="185"/>
      <c r="CBI219" s="185"/>
      <c r="CBJ219" s="185"/>
      <c r="CBK219" s="185"/>
      <c r="CBL219" s="185"/>
      <c r="CBM219" s="185"/>
      <c r="CBN219" s="185"/>
      <c r="CBO219" s="185"/>
      <c r="CBP219" s="185"/>
      <c r="CBQ219" s="185"/>
      <c r="CBR219" s="185"/>
      <c r="CBS219" s="185"/>
      <c r="CBT219" s="185"/>
      <c r="CBU219" s="185"/>
      <c r="CBV219" s="185"/>
      <c r="CBW219" s="185"/>
      <c r="CBX219" s="185"/>
      <c r="CBY219" s="185"/>
      <c r="CBZ219" s="185"/>
      <c r="CCA219" s="185"/>
      <c r="CCB219" s="185"/>
      <c r="CCC219" s="185"/>
      <c r="CCD219" s="185"/>
      <c r="CCE219" s="185"/>
      <c r="CCF219" s="185"/>
      <c r="CCG219" s="185"/>
      <c r="CCH219" s="185"/>
      <c r="CCI219" s="185"/>
      <c r="CCJ219" s="185"/>
      <c r="CCK219" s="185"/>
      <c r="CCL219" s="185"/>
      <c r="CCM219" s="185"/>
      <c r="CCN219" s="185"/>
      <c r="CCO219" s="185"/>
      <c r="CCP219" s="185"/>
      <c r="CCQ219" s="185"/>
      <c r="CCR219" s="185"/>
      <c r="CCS219" s="185"/>
      <c r="CCT219" s="185"/>
      <c r="CCU219" s="185"/>
      <c r="CCV219" s="185"/>
      <c r="CCW219" s="185"/>
      <c r="CCX219" s="185"/>
      <c r="CCY219" s="185"/>
      <c r="CCZ219" s="185"/>
      <c r="CDA219" s="185"/>
      <c r="CDB219" s="185"/>
      <c r="CDC219" s="185"/>
      <c r="CDD219" s="185"/>
      <c r="CDE219" s="185"/>
      <c r="CDF219" s="185"/>
      <c r="CDG219" s="185"/>
      <c r="CDH219" s="185"/>
      <c r="CDI219" s="185"/>
      <c r="CDJ219" s="185"/>
      <c r="CDK219" s="185"/>
      <c r="CDL219" s="185"/>
      <c r="CDM219" s="185"/>
      <c r="CDN219" s="185"/>
      <c r="CDO219" s="185"/>
      <c r="CDP219" s="185"/>
      <c r="CDQ219" s="185"/>
      <c r="CDR219" s="185"/>
      <c r="CDS219" s="185"/>
      <c r="CDT219" s="185"/>
      <c r="CDU219" s="185"/>
      <c r="CDV219" s="185"/>
      <c r="CDW219" s="185"/>
      <c r="CDX219" s="185"/>
      <c r="CDY219" s="185"/>
      <c r="CDZ219" s="185"/>
      <c r="CEA219" s="185"/>
      <c r="CEB219" s="185"/>
      <c r="CEC219" s="185"/>
      <c r="CED219" s="185"/>
      <c r="CEE219" s="185"/>
      <c r="CEF219" s="185"/>
      <c r="CEG219" s="185"/>
      <c r="CEH219" s="185"/>
      <c r="CEI219" s="185"/>
      <c r="CEJ219" s="185"/>
      <c r="CEK219" s="185"/>
      <c r="CEL219" s="185"/>
      <c r="CEM219" s="185"/>
      <c r="CEN219" s="185"/>
      <c r="CEO219" s="185"/>
      <c r="CEP219" s="185"/>
      <c r="CEQ219" s="185"/>
      <c r="CER219" s="185"/>
      <c r="CES219" s="185"/>
      <c r="CET219" s="185"/>
      <c r="CEU219" s="185"/>
      <c r="CEV219" s="185"/>
      <c r="CEW219" s="185"/>
      <c r="CEX219" s="185"/>
      <c r="CEY219" s="185"/>
      <c r="CEZ219" s="185"/>
      <c r="CFA219" s="185"/>
      <c r="CFB219" s="185"/>
      <c r="CFC219" s="185"/>
      <c r="CFD219" s="185"/>
      <c r="CFE219" s="185"/>
      <c r="CFF219" s="185"/>
      <c r="CFG219" s="185"/>
      <c r="CFH219" s="185"/>
      <c r="CFI219" s="185"/>
      <c r="CFJ219" s="185"/>
      <c r="CFK219" s="185"/>
      <c r="CFL219" s="185"/>
      <c r="CFM219" s="185"/>
      <c r="CFN219" s="185"/>
      <c r="CFO219" s="185"/>
      <c r="CFP219" s="185"/>
      <c r="CFQ219" s="185"/>
      <c r="CFR219" s="185"/>
      <c r="CFS219" s="185"/>
      <c r="CFT219" s="185"/>
      <c r="CFU219" s="185"/>
      <c r="CFV219" s="185"/>
      <c r="CFW219" s="185"/>
      <c r="CFX219" s="185"/>
      <c r="CFY219" s="185"/>
      <c r="CFZ219" s="185"/>
      <c r="CGA219" s="185"/>
      <c r="CGB219" s="185"/>
      <c r="CGC219" s="185"/>
      <c r="CGD219" s="185"/>
      <c r="CGE219" s="185"/>
      <c r="CGF219" s="185"/>
      <c r="CGG219" s="185"/>
      <c r="CGH219" s="185"/>
      <c r="CGI219" s="185"/>
      <c r="CGJ219" s="185"/>
      <c r="CGK219" s="185"/>
      <c r="CGL219" s="185"/>
      <c r="CGM219" s="185"/>
      <c r="CGN219" s="185"/>
      <c r="CGO219" s="185"/>
      <c r="CGP219" s="185"/>
      <c r="CGQ219" s="185"/>
      <c r="CGR219" s="185"/>
      <c r="CGS219" s="185"/>
      <c r="CGT219" s="185"/>
      <c r="CGU219" s="185"/>
      <c r="CGV219" s="185"/>
      <c r="CGW219" s="185"/>
      <c r="CGX219" s="185"/>
      <c r="CGY219" s="185"/>
      <c r="CGZ219" s="185"/>
      <c r="CHA219" s="185"/>
      <c r="CHB219" s="185"/>
      <c r="CHC219" s="185"/>
      <c r="CHD219" s="185"/>
      <c r="CHE219" s="185"/>
      <c r="CHF219" s="185"/>
      <c r="CHG219" s="185"/>
      <c r="CHH219" s="185"/>
      <c r="CHI219" s="185"/>
      <c r="CHJ219" s="185"/>
      <c r="CHK219" s="185"/>
      <c r="CHL219" s="185"/>
      <c r="CHM219" s="185"/>
      <c r="CHN219" s="185"/>
      <c r="CHO219" s="185"/>
      <c r="CHP219" s="185"/>
      <c r="CHQ219" s="185"/>
      <c r="CHR219" s="185"/>
      <c r="CHS219" s="185"/>
      <c r="CHT219" s="185"/>
      <c r="CHU219" s="185"/>
      <c r="CHV219" s="185"/>
      <c r="CHW219" s="185"/>
      <c r="CHX219" s="185"/>
      <c r="CHY219" s="185"/>
      <c r="CHZ219" s="185"/>
      <c r="CIA219" s="185"/>
      <c r="CIB219" s="185"/>
      <c r="CIC219" s="185"/>
      <c r="CID219" s="185"/>
      <c r="CIE219" s="185"/>
      <c r="CIF219" s="185"/>
      <c r="CIG219" s="185"/>
      <c r="CIH219" s="185"/>
      <c r="CII219" s="185"/>
      <c r="CIJ219" s="185"/>
      <c r="CIK219" s="185"/>
      <c r="CIL219" s="185"/>
      <c r="CIM219" s="185"/>
      <c r="CIN219" s="185"/>
      <c r="CIO219" s="185"/>
      <c r="CIP219" s="185"/>
      <c r="CIQ219" s="185"/>
      <c r="CIR219" s="185"/>
      <c r="CIS219" s="185"/>
      <c r="CIT219" s="185"/>
      <c r="CIU219" s="185"/>
      <c r="CIV219" s="185"/>
      <c r="CIW219" s="185"/>
      <c r="CIX219" s="185"/>
      <c r="CIY219" s="185"/>
      <c r="CIZ219" s="185"/>
      <c r="CJA219" s="185"/>
      <c r="CJB219" s="185"/>
      <c r="CJC219" s="185"/>
      <c r="CJD219" s="185"/>
      <c r="CJE219" s="185"/>
      <c r="CJF219" s="185"/>
      <c r="CJG219" s="185"/>
      <c r="CJH219" s="185"/>
      <c r="CJI219" s="185"/>
      <c r="CJJ219" s="185"/>
      <c r="CJK219" s="185"/>
      <c r="CJL219" s="185"/>
      <c r="CJM219" s="185"/>
      <c r="CJN219" s="185"/>
      <c r="CJO219" s="185"/>
      <c r="CJP219" s="185"/>
      <c r="CJQ219" s="185"/>
      <c r="CJR219" s="185"/>
      <c r="CJS219" s="185"/>
      <c r="CJT219" s="185"/>
      <c r="CJU219" s="185"/>
      <c r="CJV219" s="185"/>
      <c r="CJW219" s="185"/>
      <c r="CJX219" s="185"/>
      <c r="CJY219" s="185"/>
      <c r="CJZ219" s="185"/>
      <c r="CKA219" s="185"/>
      <c r="CKB219" s="185"/>
      <c r="CKC219" s="185"/>
      <c r="CKD219" s="185"/>
      <c r="CKE219" s="185"/>
      <c r="CKF219" s="185"/>
      <c r="CKG219" s="185"/>
      <c r="CKH219" s="185"/>
      <c r="CKI219" s="185"/>
      <c r="CKJ219" s="185"/>
      <c r="CKK219" s="185"/>
      <c r="CKL219" s="185"/>
      <c r="CKM219" s="185"/>
      <c r="CKN219" s="185"/>
      <c r="CKO219" s="185"/>
      <c r="CKP219" s="185"/>
      <c r="CKQ219" s="185"/>
      <c r="CKR219" s="185"/>
      <c r="CKS219" s="185"/>
      <c r="CKT219" s="185"/>
      <c r="CKU219" s="185"/>
      <c r="CKV219" s="185"/>
      <c r="CKW219" s="185"/>
      <c r="CKX219" s="185"/>
      <c r="CKY219" s="185"/>
      <c r="CKZ219" s="185"/>
      <c r="CLA219" s="185"/>
      <c r="CLB219" s="185"/>
      <c r="CLC219" s="185"/>
      <c r="CLD219" s="185"/>
      <c r="CLE219" s="185"/>
      <c r="CLF219" s="185"/>
      <c r="CLG219" s="185"/>
      <c r="CLH219" s="185"/>
      <c r="CLI219" s="185"/>
      <c r="CLJ219" s="185"/>
      <c r="CLK219" s="185"/>
      <c r="CLL219" s="185"/>
      <c r="CLM219" s="185"/>
      <c r="CLN219" s="185"/>
      <c r="CLO219" s="185"/>
      <c r="CLP219" s="185"/>
      <c r="CLQ219" s="185"/>
      <c r="CLR219" s="185"/>
      <c r="CLS219" s="185"/>
      <c r="CLT219" s="185"/>
      <c r="CLU219" s="185"/>
      <c r="CLV219" s="185"/>
      <c r="CLW219" s="185"/>
      <c r="CLX219" s="185"/>
      <c r="CLY219" s="185"/>
      <c r="CLZ219" s="185"/>
      <c r="CMA219" s="185"/>
      <c r="CMB219" s="185"/>
      <c r="CMC219" s="185"/>
      <c r="CMD219" s="185"/>
      <c r="CME219" s="185"/>
      <c r="CMF219" s="185"/>
      <c r="CMG219" s="185"/>
      <c r="CMH219" s="185"/>
      <c r="CMI219" s="185"/>
      <c r="CMJ219" s="185"/>
      <c r="CMK219" s="185"/>
      <c r="CML219" s="185"/>
      <c r="CMM219" s="185"/>
      <c r="CMN219" s="185"/>
      <c r="CMO219" s="185"/>
      <c r="CMP219" s="185"/>
      <c r="CMQ219" s="185"/>
      <c r="CMR219" s="185"/>
      <c r="CMS219" s="185"/>
      <c r="CMT219" s="185"/>
      <c r="CMU219" s="185"/>
      <c r="CMV219" s="185"/>
      <c r="CMW219" s="185"/>
      <c r="CMX219" s="185"/>
      <c r="CMY219" s="185"/>
      <c r="CMZ219" s="185"/>
      <c r="CNA219" s="185"/>
      <c r="CNB219" s="185"/>
      <c r="CNC219" s="185"/>
      <c r="CND219" s="185"/>
      <c r="CNE219" s="185"/>
      <c r="CNF219" s="185"/>
      <c r="CNG219" s="185"/>
      <c r="CNH219" s="185"/>
      <c r="CNI219" s="185"/>
      <c r="CNJ219" s="185"/>
      <c r="CNK219" s="185"/>
      <c r="CNL219" s="185"/>
      <c r="CNM219" s="185"/>
      <c r="CNN219" s="185"/>
      <c r="CNO219" s="185"/>
      <c r="CNP219" s="185"/>
      <c r="CNQ219" s="185"/>
      <c r="CNR219" s="185"/>
      <c r="CNS219" s="185"/>
      <c r="CNT219" s="185"/>
      <c r="CNU219" s="185"/>
      <c r="CNV219" s="185"/>
      <c r="CNW219" s="185"/>
      <c r="CNX219" s="185"/>
      <c r="CNY219" s="185"/>
      <c r="CNZ219" s="185"/>
      <c r="COA219" s="185"/>
      <c r="COB219" s="185"/>
      <c r="COC219" s="185"/>
      <c r="COD219" s="185"/>
      <c r="COE219" s="185"/>
      <c r="COF219" s="185"/>
      <c r="COG219" s="185"/>
      <c r="COH219" s="185"/>
      <c r="COI219" s="185"/>
      <c r="COJ219" s="185"/>
      <c r="COK219" s="185"/>
      <c r="COL219" s="185"/>
      <c r="COM219" s="185"/>
      <c r="CON219" s="185"/>
      <c r="COO219" s="185"/>
      <c r="COP219" s="185"/>
      <c r="COQ219" s="185"/>
      <c r="COR219" s="185"/>
      <c r="COS219" s="185"/>
      <c r="COT219" s="185"/>
      <c r="COU219" s="185"/>
      <c r="COV219" s="185"/>
      <c r="COW219" s="185"/>
      <c r="COX219" s="185"/>
      <c r="COY219" s="185"/>
      <c r="COZ219" s="185"/>
      <c r="CPA219" s="185"/>
      <c r="CPB219" s="185"/>
      <c r="CPC219" s="185"/>
      <c r="CPD219" s="185"/>
      <c r="CPE219" s="185"/>
      <c r="CPF219" s="185"/>
      <c r="CPG219" s="185"/>
      <c r="CPH219" s="185"/>
      <c r="CPI219" s="185"/>
      <c r="CPJ219" s="185"/>
      <c r="CPK219" s="185"/>
      <c r="CPL219" s="185"/>
      <c r="CPM219" s="185"/>
      <c r="CPN219" s="185"/>
      <c r="CPO219" s="185"/>
      <c r="CPP219" s="185"/>
      <c r="CPQ219" s="185"/>
      <c r="CPR219" s="185"/>
      <c r="CPS219" s="185"/>
      <c r="CPT219" s="185"/>
      <c r="CPU219" s="185"/>
      <c r="CPV219" s="185"/>
      <c r="CPW219" s="185"/>
      <c r="CPX219" s="185"/>
      <c r="CPY219" s="185"/>
      <c r="CPZ219" s="185"/>
      <c r="CQA219" s="185"/>
      <c r="CQB219" s="185"/>
      <c r="CQC219" s="185"/>
      <c r="CQD219" s="185"/>
      <c r="CQE219" s="185"/>
      <c r="CQF219" s="185"/>
      <c r="CQG219" s="185"/>
      <c r="CQH219" s="185"/>
      <c r="CQI219" s="185"/>
      <c r="CQJ219" s="185"/>
      <c r="CQK219" s="185"/>
      <c r="CQL219" s="185"/>
      <c r="CQM219" s="185"/>
      <c r="CQN219" s="185"/>
      <c r="CQO219" s="185"/>
      <c r="CQP219" s="185"/>
      <c r="CQQ219" s="185"/>
    </row>
    <row r="220" spans="1:2487">
      <c r="A220" s="198" t="s">
        <v>98</v>
      </c>
      <c r="B220" s="188">
        <v>7.5</v>
      </c>
      <c r="C220" s="188">
        <v>7.1</v>
      </c>
      <c r="D220" s="188">
        <v>7.8</v>
      </c>
      <c r="E220" s="188">
        <v>9.1999999999999993</v>
      </c>
      <c r="F220" s="188">
        <v>13.2</v>
      </c>
      <c r="G220" s="188">
        <v>13.7</v>
      </c>
      <c r="H220" s="188">
        <v>4.5</v>
      </c>
      <c r="I220" s="188">
        <v>7.7</v>
      </c>
      <c r="J220" s="188">
        <v>8.3000000000000007</v>
      </c>
      <c r="K220" s="188">
        <v>16.600000000000001</v>
      </c>
      <c r="L220" s="188">
        <v>29.1</v>
      </c>
      <c r="M220" s="188">
        <v>28.9</v>
      </c>
      <c r="N220" s="188">
        <v>5.7</v>
      </c>
      <c r="O220" s="188">
        <v>12.8</v>
      </c>
      <c r="P220" s="188">
        <v>15</v>
      </c>
      <c r="Q220" s="188">
        <v>2.2000000000000002</v>
      </c>
      <c r="R220" s="188">
        <v>2.6</v>
      </c>
      <c r="S220" s="188">
        <v>3</v>
      </c>
      <c r="T220" s="188">
        <v>2.1</v>
      </c>
      <c r="U220" s="188">
        <v>2.1</v>
      </c>
      <c r="V220" s="188">
        <v>2.2000000000000002</v>
      </c>
      <c r="W220" s="188">
        <v>3.8</v>
      </c>
      <c r="X220" s="188">
        <v>3.9</v>
      </c>
      <c r="Y220" s="188">
        <v>4.9000000000000004</v>
      </c>
      <c r="Z220" s="210" t="s">
        <v>63</v>
      </c>
      <c r="AA220" s="210" t="s">
        <v>63</v>
      </c>
      <c r="AB220" s="188">
        <f>- - 1.7</f>
        <v>1.7</v>
      </c>
      <c r="AC220" s="188">
        <v>5.9</v>
      </c>
      <c r="AD220" s="188">
        <v>8</v>
      </c>
      <c r="AE220" s="188">
        <v>7.8</v>
      </c>
      <c r="AF220" s="188">
        <v>2.8</v>
      </c>
      <c r="AG220" s="188">
        <v>2.4</v>
      </c>
      <c r="AH220" s="188">
        <v>2.4</v>
      </c>
      <c r="AI220" s="185"/>
      <c r="AJ220" s="185"/>
      <c r="AK220" s="185"/>
      <c r="AL220" s="185"/>
      <c r="AM220" s="185"/>
      <c r="AN220" s="185"/>
      <c r="AO220" s="185"/>
      <c r="AP220" s="185"/>
      <c r="AQ220" s="185"/>
      <c r="AR220" s="185"/>
      <c r="AS220" s="185"/>
      <c r="AT220" s="185"/>
      <c r="AU220" s="185"/>
      <c r="AV220" s="185"/>
      <c r="AW220" s="185"/>
      <c r="AX220" s="185"/>
      <c r="AY220" s="185"/>
      <c r="AZ220" s="185"/>
      <c r="BA220" s="185"/>
      <c r="BB220" s="185"/>
      <c r="BC220" s="185"/>
      <c r="BD220" s="185"/>
      <c r="BE220" s="185"/>
      <c r="BF220" s="185"/>
      <c r="BG220" s="185"/>
      <c r="BH220" s="185"/>
      <c r="BI220" s="185"/>
      <c r="BJ220" s="185"/>
      <c r="BK220" s="185"/>
      <c r="BL220" s="185"/>
      <c r="BM220" s="185"/>
      <c r="BN220" s="185"/>
      <c r="BO220" s="185"/>
      <c r="BP220" s="185"/>
      <c r="BQ220" s="185"/>
      <c r="BR220" s="185"/>
      <c r="BS220" s="185"/>
      <c r="BT220" s="185"/>
      <c r="BU220" s="185"/>
      <c r="BV220" s="185"/>
      <c r="BW220" s="185"/>
      <c r="BX220" s="185"/>
      <c r="BY220" s="185"/>
      <c r="BZ220" s="185"/>
      <c r="CA220" s="185"/>
      <c r="CB220" s="185"/>
      <c r="CC220" s="185"/>
      <c r="CD220" s="185"/>
      <c r="CE220" s="185"/>
      <c r="CF220" s="185"/>
      <c r="CG220" s="185"/>
      <c r="CH220" s="185"/>
      <c r="CI220" s="185"/>
      <c r="CJ220" s="185"/>
      <c r="CK220" s="185"/>
      <c r="CL220" s="185"/>
      <c r="CM220" s="185"/>
      <c r="CN220" s="185"/>
      <c r="CO220" s="185"/>
      <c r="CP220" s="185"/>
      <c r="CQ220" s="185"/>
      <c r="CR220" s="185"/>
      <c r="CS220" s="185"/>
      <c r="CT220" s="185"/>
      <c r="CU220" s="185"/>
      <c r="CV220" s="185"/>
      <c r="CW220" s="185"/>
      <c r="CX220" s="185"/>
      <c r="CY220" s="185"/>
      <c r="CZ220" s="185"/>
      <c r="DA220" s="185"/>
      <c r="DB220" s="185"/>
      <c r="DC220" s="185"/>
      <c r="DD220" s="185"/>
      <c r="DE220" s="185"/>
      <c r="DF220" s="185"/>
      <c r="DG220" s="185"/>
      <c r="DH220" s="185"/>
      <c r="DI220" s="185"/>
      <c r="DJ220" s="185"/>
      <c r="DK220" s="185"/>
      <c r="DL220" s="185"/>
      <c r="DM220" s="185"/>
      <c r="DN220" s="185"/>
      <c r="DO220" s="185"/>
      <c r="DP220" s="185"/>
      <c r="DQ220" s="185"/>
      <c r="DR220" s="185"/>
      <c r="DS220" s="185"/>
      <c r="DT220" s="185"/>
      <c r="DU220" s="185"/>
      <c r="DV220" s="185"/>
      <c r="DW220" s="185"/>
      <c r="DX220" s="185"/>
      <c r="DY220" s="185"/>
      <c r="DZ220" s="185"/>
      <c r="EA220" s="185"/>
      <c r="EB220" s="185"/>
      <c r="EC220" s="185"/>
      <c r="ED220" s="185"/>
      <c r="EE220" s="185"/>
      <c r="EF220" s="185"/>
      <c r="EG220" s="185"/>
      <c r="EH220" s="185"/>
      <c r="EI220" s="185"/>
      <c r="EJ220" s="185"/>
      <c r="EK220" s="185"/>
      <c r="EL220" s="185"/>
      <c r="EM220" s="185"/>
      <c r="EN220" s="185"/>
      <c r="EO220" s="185"/>
      <c r="EP220" s="185"/>
      <c r="EQ220" s="185"/>
      <c r="ER220" s="185"/>
      <c r="ES220" s="185"/>
      <c r="ET220" s="185"/>
      <c r="EU220" s="185"/>
      <c r="EV220" s="185"/>
      <c r="EW220" s="185"/>
      <c r="EX220" s="185"/>
      <c r="EY220" s="185"/>
      <c r="EZ220" s="185"/>
      <c r="FA220" s="185"/>
      <c r="FB220" s="185"/>
      <c r="FC220" s="185"/>
      <c r="FD220" s="185"/>
      <c r="FE220" s="185"/>
      <c r="FF220" s="185"/>
      <c r="FG220" s="185"/>
      <c r="FH220" s="185"/>
      <c r="FI220" s="185"/>
      <c r="FJ220" s="185"/>
      <c r="FK220" s="185"/>
      <c r="FL220" s="185"/>
      <c r="FM220" s="185"/>
      <c r="FN220" s="185"/>
      <c r="FO220" s="185"/>
      <c r="FP220" s="185"/>
      <c r="FQ220" s="185"/>
      <c r="FR220" s="185"/>
      <c r="FS220" s="185"/>
      <c r="FT220" s="185"/>
      <c r="FU220" s="185"/>
      <c r="FV220" s="185"/>
      <c r="FW220" s="185"/>
      <c r="FX220" s="185"/>
      <c r="FY220" s="185"/>
      <c r="FZ220" s="185"/>
      <c r="GA220" s="185"/>
      <c r="GB220" s="185"/>
      <c r="GC220" s="185"/>
      <c r="GD220" s="185"/>
      <c r="GE220" s="185"/>
      <c r="GF220" s="185"/>
      <c r="GG220" s="185"/>
      <c r="GH220" s="185"/>
      <c r="GI220" s="185"/>
      <c r="GJ220" s="185"/>
      <c r="GK220" s="185"/>
      <c r="GL220" s="185"/>
      <c r="GM220" s="185"/>
      <c r="GN220" s="185"/>
      <c r="GO220" s="185"/>
      <c r="GP220" s="185"/>
      <c r="GQ220" s="185"/>
      <c r="GR220" s="185"/>
      <c r="GS220" s="185"/>
      <c r="GT220" s="185"/>
      <c r="GU220" s="185"/>
      <c r="GV220" s="185"/>
      <c r="GW220" s="185"/>
      <c r="GX220" s="185"/>
      <c r="GY220" s="185"/>
      <c r="GZ220" s="185"/>
      <c r="HA220" s="185"/>
      <c r="HB220" s="185"/>
      <c r="HC220" s="185"/>
      <c r="HD220" s="185"/>
      <c r="HE220" s="185"/>
      <c r="HF220" s="185"/>
      <c r="HG220" s="185"/>
      <c r="HH220" s="185"/>
      <c r="HI220" s="185"/>
      <c r="HJ220" s="185"/>
      <c r="HK220" s="185"/>
      <c r="HL220" s="185"/>
      <c r="HM220" s="185"/>
      <c r="HN220" s="185"/>
      <c r="HO220" s="185"/>
      <c r="HP220" s="185"/>
      <c r="HQ220" s="185"/>
      <c r="HR220" s="185"/>
      <c r="HS220" s="185"/>
      <c r="HT220" s="185"/>
      <c r="HU220" s="185"/>
      <c r="HV220" s="185"/>
      <c r="HW220" s="185"/>
      <c r="HX220" s="185"/>
      <c r="HY220" s="185"/>
      <c r="HZ220" s="185"/>
      <c r="IA220" s="185"/>
      <c r="IB220" s="185"/>
      <c r="IC220" s="185"/>
      <c r="ID220" s="185"/>
      <c r="IE220" s="185"/>
      <c r="IF220" s="185"/>
      <c r="IG220" s="185"/>
      <c r="IH220" s="185"/>
      <c r="II220" s="185"/>
      <c r="IJ220" s="185"/>
      <c r="IK220" s="185"/>
      <c r="IL220" s="185"/>
      <c r="IM220" s="185"/>
      <c r="IN220" s="185"/>
      <c r="IO220" s="185"/>
      <c r="IP220" s="185"/>
      <c r="IQ220" s="185"/>
      <c r="IR220" s="185"/>
      <c r="IS220" s="185"/>
      <c r="IT220" s="185"/>
      <c r="IU220" s="185"/>
      <c r="IV220" s="185"/>
      <c r="IW220" s="185"/>
      <c r="IX220" s="185"/>
      <c r="IY220" s="185"/>
      <c r="IZ220" s="185"/>
      <c r="JA220" s="185"/>
      <c r="JB220" s="185"/>
      <c r="JC220" s="185"/>
      <c r="JD220" s="185"/>
      <c r="JE220" s="185"/>
      <c r="JF220" s="185"/>
      <c r="JG220" s="185"/>
      <c r="JH220" s="185"/>
      <c r="JI220" s="185"/>
      <c r="JJ220" s="185"/>
      <c r="JK220" s="185"/>
      <c r="JL220" s="185"/>
      <c r="JM220" s="185"/>
      <c r="JN220" s="185"/>
      <c r="JO220" s="185"/>
      <c r="JP220" s="185"/>
      <c r="JQ220" s="185"/>
      <c r="JR220" s="185"/>
      <c r="JS220" s="185"/>
      <c r="JT220" s="185"/>
      <c r="JU220" s="185"/>
      <c r="JV220" s="185"/>
      <c r="JW220" s="185"/>
      <c r="JX220" s="185"/>
      <c r="JY220" s="185"/>
      <c r="JZ220" s="185"/>
      <c r="KA220" s="185"/>
      <c r="KB220" s="185"/>
      <c r="KC220" s="185"/>
      <c r="KD220" s="185"/>
      <c r="KE220" s="185"/>
      <c r="KF220" s="185"/>
      <c r="KG220" s="185"/>
      <c r="KH220" s="185"/>
      <c r="KI220" s="185"/>
      <c r="KJ220" s="185"/>
      <c r="KK220" s="185"/>
      <c r="KL220" s="185"/>
      <c r="KM220" s="185"/>
      <c r="KN220" s="185"/>
      <c r="KO220" s="185"/>
      <c r="KP220" s="185"/>
      <c r="KQ220" s="185"/>
      <c r="KR220" s="185"/>
      <c r="KS220" s="185"/>
      <c r="KT220" s="185"/>
      <c r="KU220" s="185"/>
      <c r="KV220" s="185"/>
      <c r="KW220" s="185"/>
      <c r="KX220" s="185"/>
      <c r="KY220" s="185"/>
      <c r="KZ220" s="185"/>
      <c r="LA220" s="185"/>
      <c r="LB220" s="185"/>
      <c r="LC220" s="185"/>
      <c r="LD220" s="185"/>
      <c r="LE220" s="185"/>
      <c r="LF220" s="185"/>
      <c r="LG220" s="185"/>
      <c r="LH220" s="185"/>
      <c r="LI220" s="185"/>
      <c r="LJ220" s="185"/>
      <c r="LK220" s="185"/>
      <c r="LL220" s="185"/>
      <c r="LM220" s="185"/>
      <c r="LN220" s="185"/>
      <c r="LO220" s="185"/>
      <c r="LP220" s="185"/>
      <c r="LQ220" s="185"/>
      <c r="LR220" s="185"/>
      <c r="LS220" s="185"/>
      <c r="LT220" s="185"/>
      <c r="LU220" s="185"/>
      <c r="LV220" s="185"/>
      <c r="LW220" s="185"/>
      <c r="LX220" s="185"/>
      <c r="LY220" s="185"/>
      <c r="LZ220" s="185"/>
      <c r="MA220" s="185"/>
      <c r="MB220" s="185"/>
      <c r="MC220" s="185"/>
      <c r="MD220" s="185"/>
      <c r="ME220" s="185"/>
      <c r="MF220" s="185"/>
      <c r="MG220" s="185"/>
      <c r="MH220" s="185"/>
      <c r="MI220" s="185"/>
      <c r="MJ220" s="185"/>
      <c r="MK220" s="185"/>
      <c r="ML220" s="185"/>
      <c r="MM220" s="185"/>
      <c r="MN220" s="185"/>
      <c r="MO220" s="185"/>
      <c r="MP220" s="185"/>
      <c r="MQ220" s="185"/>
      <c r="MR220" s="185"/>
      <c r="MS220" s="185"/>
      <c r="MT220" s="185"/>
      <c r="MU220" s="185"/>
      <c r="MV220" s="185"/>
      <c r="MW220" s="185"/>
      <c r="MX220" s="185"/>
      <c r="MY220" s="185"/>
      <c r="MZ220" s="185"/>
      <c r="NA220" s="185"/>
      <c r="NB220" s="185"/>
      <c r="NC220" s="185"/>
      <c r="ND220" s="185"/>
      <c r="NE220" s="185"/>
      <c r="NF220" s="185"/>
      <c r="NG220" s="185"/>
      <c r="NH220" s="185"/>
      <c r="NI220" s="185"/>
      <c r="NJ220" s="185"/>
      <c r="NK220" s="185"/>
      <c r="NL220" s="185"/>
      <c r="NM220" s="185"/>
      <c r="NN220" s="185"/>
      <c r="NO220" s="185"/>
      <c r="NP220" s="185"/>
      <c r="NQ220" s="185"/>
      <c r="NR220" s="185"/>
      <c r="NS220" s="185"/>
      <c r="NT220" s="185"/>
      <c r="NU220" s="185"/>
      <c r="NV220" s="185"/>
      <c r="NW220" s="185"/>
      <c r="NX220" s="185"/>
      <c r="NY220" s="185"/>
      <c r="NZ220" s="185"/>
      <c r="OA220" s="185"/>
      <c r="OB220" s="185"/>
      <c r="OC220" s="185"/>
      <c r="OD220" s="185"/>
      <c r="OE220" s="185"/>
      <c r="OF220" s="185"/>
      <c r="OG220" s="185"/>
      <c r="OH220" s="185"/>
      <c r="OI220" s="185"/>
      <c r="OJ220" s="185"/>
      <c r="OK220" s="185"/>
      <c r="OL220" s="185"/>
      <c r="OM220" s="185"/>
      <c r="ON220" s="185"/>
      <c r="OO220" s="185"/>
      <c r="OP220" s="185"/>
      <c r="OQ220" s="185"/>
      <c r="OR220" s="185"/>
      <c r="OS220" s="185"/>
      <c r="OT220" s="185"/>
      <c r="OU220" s="185"/>
      <c r="OV220" s="185"/>
      <c r="OW220" s="185"/>
      <c r="OX220" s="185"/>
      <c r="OY220" s="185"/>
      <c r="OZ220" s="185"/>
      <c r="PA220" s="185"/>
      <c r="PB220" s="185"/>
      <c r="PC220" s="185"/>
      <c r="PD220" s="185"/>
      <c r="PE220" s="185"/>
      <c r="PF220" s="185"/>
      <c r="PG220" s="185"/>
      <c r="PH220" s="185"/>
      <c r="PI220" s="185"/>
      <c r="PJ220" s="185"/>
      <c r="PK220" s="185"/>
      <c r="PL220" s="185"/>
      <c r="PM220" s="185"/>
      <c r="PN220" s="185"/>
      <c r="PO220" s="185"/>
      <c r="PP220" s="185"/>
      <c r="PQ220" s="185"/>
      <c r="PR220" s="185"/>
      <c r="PS220" s="185"/>
      <c r="PT220" s="185"/>
      <c r="PU220" s="185"/>
      <c r="PV220" s="185"/>
      <c r="PW220" s="185"/>
      <c r="PX220" s="185"/>
      <c r="PY220" s="185"/>
      <c r="PZ220" s="185"/>
      <c r="QA220" s="185"/>
      <c r="QB220" s="185"/>
      <c r="QC220" s="185"/>
      <c r="QD220" s="185"/>
      <c r="QE220" s="185"/>
      <c r="QF220" s="185"/>
      <c r="QG220" s="185"/>
      <c r="QH220" s="185"/>
      <c r="QI220" s="185"/>
      <c r="QJ220" s="185"/>
      <c r="QK220" s="185"/>
      <c r="QL220" s="185"/>
      <c r="QM220" s="185"/>
      <c r="QN220" s="185"/>
      <c r="QO220" s="185"/>
      <c r="QP220" s="185"/>
      <c r="QQ220" s="185"/>
      <c r="QR220" s="185"/>
      <c r="QS220" s="185"/>
      <c r="QT220" s="185"/>
      <c r="QU220" s="185"/>
      <c r="QV220" s="185"/>
      <c r="QW220" s="185"/>
      <c r="QX220" s="185"/>
      <c r="QY220" s="185"/>
      <c r="QZ220" s="185"/>
      <c r="RA220" s="185"/>
      <c r="RB220" s="185"/>
      <c r="RC220" s="185"/>
      <c r="RD220" s="185"/>
      <c r="RE220" s="185"/>
      <c r="RF220" s="185"/>
      <c r="RG220" s="185"/>
      <c r="RH220" s="185"/>
      <c r="RI220" s="185"/>
      <c r="RJ220" s="185"/>
      <c r="RK220" s="185"/>
      <c r="RL220" s="185"/>
      <c r="RM220" s="185"/>
      <c r="RN220" s="185"/>
      <c r="RO220" s="185"/>
      <c r="RP220" s="185"/>
      <c r="RQ220" s="185"/>
      <c r="RR220" s="185"/>
      <c r="RS220" s="185"/>
      <c r="RT220" s="185"/>
      <c r="RU220" s="185"/>
      <c r="RV220" s="185"/>
      <c r="RW220" s="185"/>
      <c r="RX220" s="185"/>
      <c r="RY220" s="185"/>
      <c r="RZ220" s="185"/>
      <c r="SA220" s="185"/>
      <c r="SB220" s="185"/>
      <c r="SC220" s="185"/>
      <c r="SD220" s="185"/>
      <c r="SE220" s="185"/>
      <c r="SF220" s="185"/>
      <c r="SG220" s="185"/>
      <c r="SH220" s="185"/>
      <c r="SI220" s="185"/>
      <c r="SJ220" s="185"/>
      <c r="SK220" s="185"/>
      <c r="SL220" s="185"/>
      <c r="SM220" s="185"/>
      <c r="SN220" s="185"/>
      <c r="SO220" s="185"/>
      <c r="SP220" s="185"/>
      <c r="SQ220" s="185"/>
      <c r="SR220" s="185"/>
      <c r="SS220" s="185"/>
      <c r="ST220" s="185"/>
      <c r="SU220" s="185"/>
      <c r="SV220" s="185"/>
      <c r="SW220" s="185"/>
      <c r="SX220" s="185"/>
      <c r="SY220" s="185"/>
      <c r="SZ220" s="185"/>
      <c r="TA220" s="185"/>
      <c r="TB220" s="185"/>
      <c r="TC220" s="185"/>
      <c r="TD220" s="185"/>
      <c r="TE220" s="185"/>
      <c r="TF220" s="185"/>
      <c r="TG220" s="185"/>
      <c r="TH220" s="185"/>
      <c r="TI220" s="185"/>
      <c r="TJ220" s="185"/>
      <c r="TK220" s="185"/>
      <c r="TL220" s="185"/>
      <c r="TM220" s="185"/>
      <c r="TN220" s="185"/>
      <c r="TO220" s="185"/>
      <c r="TP220" s="185"/>
      <c r="TQ220" s="185"/>
      <c r="TR220" s="185"/>
      <c r="TS220" s="185"/>
      <c r="TT220" s="185"/>
      <c r="TU220" s="185"/>
      <c r="TV220" s="185"/>
      <c r="TW220" s="185"/>
      <c r="TX220" s="185"/>
      <c r="TY220" s="185"/>
      <c r="TZ220" s="185"/>
      <c r="UA220" s="185"/>
      <c r="UB220" s="185"/>
      <c r="UC220" s="185"/>
      <c r="UD220" s="185"/>
      <c r="UE220" s="185"/>
      <c r="UF220" s="185"/>
      <c r="UG220" s="185"/>
      <c r="UH220" s="185"/>
      <c r="UI220" s="185"/>
      <c r="UJ220" s="185"/>
      <c r="UK220" s="185"/>
      <c r="UL220" s="185"/>
      <c r="UM220" s="185"/>
      <c r="UN220" s="185"/>
      <c r="UO220" s="185"/>
      <c r="UP220" s="185"/>
      <c r="UQ220" s="185"/>
      <c r="UR220" s="185"/>
      <c r="US220" s="185"/>
      <c r="UT220" s="185"/>
      <c r="UU220" s="185"/>
      <c r="UV220" s="185"/>
      <c r="UW220" s="185"/>
      <c r="UX220" s="185"/>
      <c r="UY220" s="185"/>
      <c r="UZ220" s="185"/>
      <c r="VA220" s="185"/>
      <c r="VB220" s="185"/>
      <c r="VC220" s="185"/>
      <c r="VD220" s="185"/>
      <c r="VE220" s="185"/>
      <c r="VF220" s="185"/>
      <c r="VG220" s="185"/>
      <c r="VH220" s="185"/>
      <c r="VI220" s="185"/>
      <c r="VJ220" s="185"/>
      <c r="VK220" s="185"/>
      <c r="VL220" s="185"/>
      <c r="VM220" s="185"/>
      <c r="VN220" s="185"/>
      <c r="VO220" s="185"/>
      <c r="VP220" s="185"/>
      <c r="VQ220" s="185"/>
      <c r="VR220" s="185"/>
      <c r="VS220" s="185"/>
      <c r="VT220" s="185"/>
      <c r="VU220" s="185"/>
      <c r="VV220" s="185"/>
      <c r="VW220" s="185"/>
      <c r="VX220" s="185"/>
      <c r="VY220" s="185"/>
      <c r="VZ220" s="185"/>
      <c r="WA220" s="185"/>
      <c r="WB220" s="185"/>
      <c r="WC220" s="185"/>
      <c r="WD220" s="185"/>
      <c r="WE220" s="185"/>
      <c r="WF220" s="185"/>
      <c r="WG220" s="185"/>
      <c r="WH220" s="185"/>
      <c r="WI220" s="185"/>
      <c r="WJ220" s="185"/>
      <c r="WK220" s="185"/>
      <c r="WL220" s="185"/>
      <c r="WM220" s="185"/>
      <c r="WN220" s="185"/>
      <c r="WO220" s="185"/>
      <c r="WP220" s="185"/>
      <c r="WQ220" s="185"/>
      <c r="WR220" s="185"/>
      <c r="WS220" s="185"/>
      <c r="WT220" s="185"/>
      <c r="WU220" s="185"/>
      <c r="WV220" s="185"/>
      <c r="WW220" s="185"/>
      <c r="WX220" s="185"/>
      <c r="WY220" s="185"/>
      <c r="WZ220" s="185"/>
      <c r="XA220" s="185"/>
      <c r="XB220" s="185"/>
      <c r="XC220" s="185"/>
      <c r="XD220" s="185"/>
      <c r="XE220" s="185"/>
      <c r="XF220" s="185"/>
      <c r="XG220" s="185"/>
      <c r="XH220" s="185"/>
      <c r="XI220" s="185"/>
      <c r="XJ220" s="185"/>
      <c r="XK220" s="185"/>
      <c r="XL220" s="185"/>
      <c r="XM220" s="185"/>
      <c r="XN220" s="185"/>
      <c r="XO220" s="185"/>
      <c r="XP220" s="185"/>
      <c r="XQ220" s="185"/>
      <c r="XR220" s="185"/>
      <c r="XS220" s="185"/>
      <c r="XT220" s="185"/>
      <c r="XU220" s="185"/>
      <c r="XV220" s="185"/>
      <c r="XW220" s="185"/>
      <c r="XX220" s="185"/>
      <c r="XY220" s="185"/>
      <c r="XZ220" s="185"/>
      <c r="YA220" s="185"/>
      <c r="YB220" s="185"/>
      <c r="YC220" s="185"/>
      <c r="YD220" s="185"/>
      <c r="YE220" s="185"/>
      <c r="YF220" s="185"/>
      <c r="YG220" s="185"/>
      <c r="YH220" s="185"/>
      <c r="YI220" s="185"/>
      <c r="YJ220" s="185"/>
      <c r="YK220" s="185"/>
      <c r="YL220" s="185"/>
      <c r="YM220" s="185"/>
      <c r="YN220" s="185"/>
      <c r="YO220" s="185"/>
      <c r="YP220" s="185"/>
      <c r="YQ220" s="185"/>
      <c r="YR220" s="185"/>
      <c r="YS220" s="185"/>
      <c r="YT220" s="185"/>
      <c r="YU220" s="185"/>
      <c r="YV220" s="185"/>
      <c r="YW220" s="185"/>
      <c r="YX220" s="185"/>
      <c r="YY220" s="185"/>
      <c r="YZ220" s="185"/>
      <c r="ZA220" s="185"/>
      <c r="ZB220" s="185"/>
      <c r="ZC220" s="185"/>
      <c r="ZD220" s="185"/>
      <c r="ZE220" s="185"/>
      <c r="ZF220" s="185"/>
      <c r="ZG220" s="185"/>
      <c r="ZH220" s="185"/>
      <c r="ZI220" s="185"/>
      <c r="ZJ220" s="185"/>
      <c r="ZK220" s="185"/>
      <c r="ZL220" s="185"/>
      <c r="ZM220" s="185"/>
      <c r="ZN220" s="185"/>
      <c r="ZO220" s="185"/>
      <c r="ZP220" s="185"/>
      <c r="ZQ220" s="185"/>
      <c r="ZR220" s="185"/>
      <c r="ZS220" s="185"/>
      <c r="ZT220" s="185"/>
      <c r="ZU220" s="185"/>
      <c r="ZV220" s="185"/>
      <c r="ZW220" s="185"/>
      <c r="ZX220" s="185"/>
      <c r="ZY220" s="185"/>
      <c r="ZZ220" s="185"/>
      <c r="AAA220" s="185"/>
      <c r="AAB220" s="185"/>
      <c r="AAC220" s="185"/>
      <c r="AAD220" s="185"/>
      <c r="AAE220" s="185"/>
      <c r="AAF220" s="185"/>
      <c r="AAG220" s="185"/>
      <c r="AAH220" s="185"/>
      <c r="AAI220" s="185"/>
      <c r="AAJ220" s="185"/>
      <c r="AAK220" s="185"/>
      <c r="AAL220" s="185"/>
      <c r="AAM220" s="185"/>
      <c r="AAN220" s="185"/>
      <c r="AAO220" s="185"/>
      <c r="AAP220" s="185"/>
      <c r="AAQ220" s="185"/>
      <c r="AAR220" s="185"/>
      <c r="AAS220" s="185"/>
      <c r="AAT220" s="185"/>
      <c r="AAU220" s="185"/>
      <c r="AAV220" s="185"/>
      <c r="AAW220" s="185"/>
      <c r="AAX220" s="185"/>
      <c r="AAY220" s="185"/>
      <c r="AAZ220" s="185"/>
      <c r="ABA220" s="185"/>
      <c r="ABB220" s="185"/>
      <c r="ABC220" s="185"/>
      <c r="ABD220" s="185"/>
      <c r="ABE220" s="185"/>
      <c r="ABF220" s="185"/>
      <c r="ABG220" s="185"/>
      <c r="ABH220" s="185"/>
      <c r="ABI220" s="185"/>
      <c r="ABJ220" s="185"/>
      <c r="ABK220" s="185"/>
      <c r="ABL220" s="185"/>
      <c r="ABM220" s="185"/>
      <c r="ABN220" s="185"/>
      <c r="ABO220" s="185"/>
      <c r="ABP220" s="185"/>
      <c r="ABQ220" s="185"/>
      <c r="ABR220" s="185"/>
      <c r="ABS220" s="185"/>
      <c r="ABT220" s="185"/>
      <c r="ABU220" s="185"/>
      <c r="ABV220" s="185"/>
      <c r="ABW220" s="185"/>
      <c r="ABX220" s="185"/>
      <c r="ABY220" s="185"/>
      <c r="ABZ220" s="185"/>
      <c r="ACA220" s="185"/>
      <c r="ACB220" s="185"/>
      <c r="ACC220" s="185"/>
      <c r="ACD220" s="185"/>
      <c r="ACE220" s="185"/>
      <c r="ACF220" s="185"/>
      <c r="ACG220" s="185"/>
      <c r="ACH220" s="185"/>
      <c r="ACI220" s="185"/>
      <c r="ACJ220" s="185"/>
      <c r="ACK220" s="185"/>
      <c r="ACL220" s="185"/>
      <c r="ACM220" s="185"/>
      <c r="ACN220" s="185"/>
      <c r="ACO220" s="185"/>
      <c r="ACP220" s="185"/>
      <c r="ACQ220" s="185"/>
      <c r="ACR220" s="185"/>
      <c r="ACS220" s="185"/>
      <c r="ACT220" s="185"/>
      <c r="ACU220" s="185"/>
      <c r="ACV220" s="185"/>
      <c r="ACW220" s="185"/>
      <c r="ACX220" s="185"/>
      <c r="ACY220" s="185"/>
      <c r="ACZ220" s="185"/>
      <c r="ADA220" s="185"/>
      <c r="ADB220" s="185"/>
      <c r="ADC220" s="185"/>
      <c r="ADD220" s="185"/>
      <c r="ADE220" s="185"/>
      <c r="ADF220" s="185"/>
      <c r="ADG220" s="185"/>
      <c r="ADH220" s="185"/>
      <c r="ADI220" s="185"/>
      <c r="ADJ220" s="185"/>
      <c r="ADK220" s="185"/>
      <c r="ADL220" s="185"/>
      <c r="ADM220" s="185"/>
      <c r="ADN220" s="185"/>
      <c r="ADO220" s="185"/>
      <c r="ADP220" s="185"/>
      <c r="ADQ220" s="185"/>
      <c r="ADR220" s="185"/>
      <c r="ADS220" s="185"/>
      <c r="ADT220" s="185"/>
      <c r="ADU220" s="185"/>
      <c r="ADV220" s="185"/>
      <c r="ADW220" s="185"/>
      <c r="ADX220" s="185"/>
      <c r="ADY220" s="185"/>
      <c r="ADZ220" s="185"/>
      <c r="AEA220" s="185"/>
      <c r="AEB220" s="185"/>
      <c r="AEC220" s="185"/>
      <c r="AED220" s="185"/>
      <c r="AEE220" s="185"/>
      <c r="AEF220" s="185"/>
      <c r="AEG220" s="185"/>
      <c r="AEH220" s="185"/>
      <c r="AEI220" s="185"/>
      <c r="AEJ220" s="185"/>
      <c r="AEK220" s="185"/>
      <c r="AEL220" s="185"/>
      <c r="AEM220" s="185"/>
      <c r="AEN220" s="185"/>
      <c r="AEO220" s="185"/>
      <c r="AEP220" s="185"/>
      <c r="AEQ220" s="185"/>
      <c r="AER220" s="185"/>
      <c r="AES220" s="185"/>
      <c r="AET220" s="185"/>
      <c r="AEU220" s="185"/>
      <c r="AEV220" s="185"/>
      <c r="AEW220" s="185"/>
      <c r="AEX220" s="185"/>
      <c r="AEY220" s="185"/>
      <c r="AEZ220" s="185"/>
      <c r="AFA220" s="185"/>
      <c r="AFB220" s="185"/>
      <c r="AFC220" s="185"/>
      <c r="AFD220" s="185"/>
      <c r="AFE220" s="185"/>
      <c r="AFF220" s="185"/>
      <c r="AFG220" s="185"/>
      <c r="AFH220" s="185"/>
      <c r="AFI220" s="185"/>
      <c r="AFJ220" s="185"/>
      <c r="AFK220" s="185"/>
      <c r="AFL220" s="185"/>
      <c r="AFM220" s="185"/>
      <c r="AFN220" s="185"/>
      <c r="AFO220" s="185"/>
      <c r="AFP220" s="185"/>
      <c r="AFQ220" s="185"/>
      <c r="AFR220" s="185"/>
      <c r="AFS220" s="185"/>
      <c r="AFT220" s="185"/>
      <c r="AFU220" s="185"/>
      <c r="AFV220" s="185"/>
      <c r="AFW220" s="185"/>
      <c r="AFX220" s="185"/>
      <c r="AFY220" s="185"/>
      <c r="AFZ220" s="185"/>
      <c r="AGA220" s="185"/>
      <c r="AGB220" s="185"/>
      <c r="AGC220" s="185"/>
      <c r="AGD220" s="185"/>
      <c r="AGE220" s="185"/>
      <c r="AGF220" s="185"/>
      <c r="AGG220" s="185"/>
      <c r="AGH220" s="185"/>
      <c r="AGI220" s="185"/>
      <c r="AGJ220" s="185"/>
      <c r="AGK220" s="185"/>
      <c r="AGL220" s="185"/>
      <c r="AGM220" s="185"/>
      <c r="AGN220" s="185"/>
      <c r="AGO220" s="185"/>
      <c r="AGP220" s="185"/>
      <c r="AGQ220" s="185"/>
      <c r="AGR220" s="185"/>
      <c r="AGS220" s="185"/>
      <c r="AGT220" s="185"/>
      <c r="AGU220" s="185"/>
      <c r="AGV220" s="185"/>
      <c r="AGW220" s="185"/>
      <c r="AGX220" s="185"/>
      <c r="AGY220" s="185"/>
      <c r="AGZ220" s="185"/>
      <c r="AHA220" s="185"/>
      <c r="AHB220" s="185"/>
      <c r="AHC220" s="185"/>
      <c r="AHD220" s="185"/>
      <c r="AHE220" s="185"/>
      <c r="AHF220" s="185"/>
      <c r="AHG220" s="185"/>
      <c r="AHH220" s="185"/>
      <c r="AHI220" s="185"/>
      <c r="AHJ220" s="185"/>
      <c r="AHK220" s="185"/>
      <c r="AHL220" s="185"/>
      <c r="AHM220" s="185"/>
      <c r="AHN220" s="185"/>
      <c r="AHO220" s="185"/>
      <c r="AHP220" s="185"/>
      <c r="AHQ220" s="185"/>
      <c r="AHR220" s="185"/>
      <c r="AHS220" s="185"/>
      <c r="AHT220" s="185"/>
      <c r="AHU220" s="185"/>
      <c r="AHV220" s="185"/>
      <c r="AHW220" s="185"/>
      <c r="AHX220" s="185"/>
      <c r="AHY220" s="185"/>
      <c r="AHZ220" s="185"/>
      <c r="AIA220" s="185"/>
      <c r="AIB220" s="185"/>
      <c r="AIC220" s="185"/>
      <c r="AID220" s="185"/>
      <c r="AIE220" s="185"/>
      <c r="AIF220" s="185"/>
      <c r="AIG220" s="185"/>
      <c r="AIH220" s="185"/>
      <c r="AII220" s="185"/>
      <c r="AIJ220" s="185"/>
      <c r="AIK220" s="185"/>
      <c r="AIL220" s="185"/>
      <c r="AIM220" s="185"/>
      <c r="AIN220" s="185"/>
      <c r="AIO220" s="185"/>
      <c r="AIP220" s="185"/>
      <c r="AIQ220" s="185"/>
      <c r="AIR220" s="185"/>
      <c r="AIS220" s="185"/>
      <c r="AIT220" s="185"/>
      <c r="AIU220" s="185"/>
      <c r="AIV220" s="185"/>
      <c r="AIW220" s="185"/>
      <c r="AIX220" s="185"/>
      <c r="AIY220" s="185"/>
      <c r="AIZ220" s="185"/>
      <c r="AJA220" s="185"/>
      <c r="AJB220" s="185"/>
      <c r="AJC220" s="185"/>
      <c r="AJD220" s="185"/>
      <c r="AJE220" s="185"/>
      <c r="AJF220" s="185"/>
      <c r="AJG220" s="185"/>
      <c r="AJH220" s="185"/>
      <c r="AJI220" s="185"/>
      <c r="AJJ220" s="185"/>
      <c r="AJK220" s="185"/>
      <c r="AJL220" s="185"/>
      <c r="AJM220" s="185"/>
      <c r="AJN220" s="185"/>
      <c r="AJO220" s="185"/>
      <c r="AJP220" s="185"/>
      <c r="AJQ220" s="185"/>
      <c r="AJR220" s="185"/>
      <c r="AJS220" s="185"/>
      <c r="AJT220" s="185"/>
      <c r="AJU220" s="185"/>
      <c r="AJV220" s="185"/>
      <c r="AJW220" s="185"/>
      <c r="AJX220" s="185"/>
      <c r="AJY220" s="185"/>
      <c r="AJZ220" s="185"/>
      <c r="AKA220" s="185"/>
      <c r="AKB220" s="185"/>
      <c r="AKC220" s="185"/>
      <c r="AKD220" s="185"/>
      <c r="AKE220" s="185"/>
      <c r="AKF220" s="185"/>
      <c r="AKG220" s="185"/>
      <c r="AKH220" s="185"/>
      <c r="AKI220" s="185"/>
      <c r="AKJ220" s="185"/>
      <c r="AKK220" s="185"/>
      <c r="AKL220" s="185"/>
      <c r="AKM220" s="185"/>
      <c r="AKN220" s="185"/>
      <c r="AKO220" s="185"/>
      <c r="AKP220" s="185"/>
      <c r="AKQ220" s="185"/>
      <c r="AKR220" s="185"/>
      <c r="AKS220" s="185"/>
      <c r="AKT220" s="185"/>
      <c r="AKU220" s="185"/>
      <c r="AKV220" s="185"/>
      <c r="AKW220" s="185"/>
      <c r="AKX220" s="185"/>
      <c r="AKY220" s="185"/>
      <c r="AKZ220" s="185"/>
      <c r="ALA220" s="185"/>
      <c r="ALB220" s="185"/>
      <c r="ALC220" s="185"/>
      <c r="ALD220" s="185"/>
      <c r="ALE220" s="185"/>
      <c r="ALF220" s="185"/>
      <c r="ALG220" s="185"/>
      <c r="ALH220" s="185"/>
      <c r="ALI220" s="185"/>
      <c r="ALJ220" s="185"/>
      <c r="ALK220" s="185"/>
      <c r="ALL220" s="185"/>
      <c r="ALM220" s="185"/>
      <c r="ALN220" s="185"/>
      <c r="ALO220" s="185"/>
      <c r="ALP220" s="185"/>
      <c r="ALQ220" s="185"/>
      <c r="ALR220" s="185"/>
      <c r="ALS220" s="185"/>
      <c r="ALT220" s="185"/>
      <c r="ALU220" s="185"/>
      <c r="ALV220" s="185"/>
      <c r="ALW220" s="185"/>
      <c r="ALX220" s="185"/>
      <c r="ALY220" s="185"/>
      <c r="ALZ220" s="185"/>
      <c r="AMA220" s="185"/>
      <c r="AMB220" s="185"/>
      <c r="AMC220" s="185"/>
      <c r="AMD220" s="185"/>
      <c r="AME220" s="185"/>
      <c r="AMF220" s="185"/>
      <c r="AMG220" s="185"/>
      <c r="AMH220" s="185"/>
      <c r="AMI220" s="185"/>
      <c r="AMJ220" s="185"/>
      <c r="AMK220" s="185"/>
      <c r="AML220" s="185"/>
      <c r="AMM220" s="185"/>
      <c r="AMN220" s="185"/>
      <c r="AMO220" s="185"/>
      <c r="AMP220" s="185"/>
      <c r="AMQ220" s="185"/>
      <c r="AMR220" s="185"/>
      <c r="AMS220" s="185"/>
      <c r="AMT220" s="185"/>
      <c r="AMU220" s="185"/>
      <c r="AMV220" s="185"/>
      <c r="AMW220" s="185"/>
      <c r="AMX220" s="185"/>
      <c r="AMY220" s="185"/>
      <c r="AMZ220" s="185"/>
      <c r="ANA220" s="185"/>
      <c r="ANB220" s="185"/>
      <c r="ANC220" s="185"/>
      <c r="AND220" s="185"/>
      <c r="ANE220" s="185"/>
      <c r="ANF220" s="185"/>
      <c r="ANG220" s="185"/>
      <c r="ANH220" s="185"/>
      <c r="ANI220" s="185"/>
      <c r="ANJ220" s="185"/>
      <c r="ANK220" s="185"/>
      <c r="ANL220" s="185"/>
      <c r="ANM220" s="185"/>
      <c r="ANN220" s="185"/>
      <c r="ANO220" s="185"/>
      <c r="ANP220" s="185"/>
      <c r="ANQ220" s="185"/>
      <c r="ANR220" s="185"/>
      <c r="ANS220" s="185"/>
      <c r="ANT220" s="185"/>
      <c r="ANU220" s="185"/>
      <c r="ANV220" s="185"/>
      <c r="ANW220" s="185"/>
      <c r="ANX220" s="185"/>
      <c r="ANY220" s="185"/>
      <c r="ANZ220" s="185"/>
      <c r="AOA220" s="185"/>
      <c r="AOB220" s="185"/>
      <c r="AOC220" s="185"/>
      <c r="AOD220" s="185"/>
      <c r="AOE220" s="185"/>
      <c r="AOF220" s="185"/>
      <c r="AOG220" s="185"/>
      <c r="AOH220" s="185"/>
      <c r="AOI220" s="185"/>
      <c r="AOJ220" s="185"/>
      <c r="AOK220" s="185"/>
      <c r="AOL220" s="185"/>
      <c r="AOM220" s="185"/>
      <c r="AON220" s="185"/>
      <c r="AOO220" s="185"/>
      <c r="AOP220" s="185"/>
      <c r="AOQ220" s="185"/>
      <c r="AOR220" s="185"/>
      <c r="AOS220" s="185"/>
      <c r="AOT220" s="185"/>
      <c r="AOU220" s="185"/>
      <c r="AOV220" s="185"/>
      <c r="AOW220" s="185"/>
      <c r="AOX220" s="185"/>
      <c r="AOY220" s="185"/>
      <c r="AOZ220" s="185"/>
      <c r="APA220" s="185"/>
      <c r="APB220" s="185"/>
      <c r="APC220" s="185"/>
      <c r="APD220" s="185"/>
      <c r="APE220" s="185"/>
      <c r="APF220" s="185"/>
      <c r="APG220" s="185"/>
      <c r="APH220" s="185"/>
      <c r="API220" s="185"/>
      <c r="APJ220" s="185"/>
      <c r="APK220" s="185"/>
      <c r="APL220" s="185"/>
      <c r="APM220" s="185"/>
      <c r="APN220" s="185"/>
      <c r="APO220" s="185"/>
      <c r="APP220" s="185"/>
      <c r="APQ220" s="185"/>
      <c r="APR220" s="185"/>
      <c r="APS220" s="185"/>
      <c r="APT220" s="185"/>
      <c r="APU220" s="185"/>
      <c r="APV220" s="185"/>
      <c r="APW220" s="185"/>
      <c r="APX220" s="185"/>
      <c r="APY220" s="185"/>
      <c r="APZ220" s="185"/>
      <c r="AQA220" s="185"/>
      <c r="AQB220" s="185"/>
      <c r="AQC220" s="185"/>
      <c r="AQD220" s="185"/>
      <c r="AQE220" s="185"/>
      <c r="AQF220" s="185"/>
      <c r="AQG220" s="185"/>
      <c r="AQH220" s="185"/>
      <c r="AQI220" s="185"/>
      <c r="AQJ220" s="185"/>
      <c r="AQK220" s="185"/>
      <c r="AQL220" s="185"/>
      <c r="AQM220" s="185"/>
      <c r="AQN220" s="185"/>
      <c r="AQO220" s="185"/>
      <c r="AQP220" s="185"/>
      <c r="AQQ220" s="185"/>
      <c r="AQR220" s="185"/>
      <c r="AQS220" s="185"/>
      <c r="AQT220" s="185"/>
      <c r="AQU220" s="185"/>
      <c r="AQV220" s="185"/>
      <c r="AQW220" s="185"/>
      <c r="AQX220" s="185"/>
      <c r="AQY220" s="185"/>
      <c r="AQZ220" s="185"/>
      <c r="ARA220" s="185"/>
      <c r="ARB220" s="185"/>
      <c r="ARC220" s="185"/>
      <c r="ARD220" s="185"/>
      <c r="ARE220" s="185"/>
      <c r="ARF220" s="185"/>
      <c r="ARG220" s="185"/>
      <c r="ARH220" s="185"/>
      <c r="ARI220" s="185"/>
      <c r="ARJ220" s="185"/>
      <c r="ARK220" s="185"/>
      <c r="ARL220" s="185"/>
      <c r="ARM220" s="185"/>
      <c r="ARN220" s="185"/>
      <c r="ARO220" s="185"/>
      <c r="ARP220" s="185"/>
      <c r="ARQ220" s="185"/>
      <c r="ARR220" s="185"/>
      <c r="ARS220" s="185"/>
      <c r="ART220" s="185"/>
      <c r="ARU220" s="185"/>
      <c r="ARV220" s="185"/>
      <c r="ARW220" s="185"/>
      <c r="ARX220" s="185"/>
      <c r="ARY220" s="185"/>
      <c r="ARZ220" s="185"/>
      <c r="ASA220" s="185"/>
      <c r="ASB220" s="185"/>
      <c r="ASC220" s="185"/>
      <c r="ASD220" s="185"/>
      <c r="ASE220" s="185"/>
      <c r="ASF220" s="185"/>
      <c r="ASG220" s="185"/>
      <c r="ASH220" s="185"/>
      <c r="ASI220" s="185"/>
      <c r="ASJ220" s="185"/>
      <c r="ASK220" s="185"/>
      <c r="ASL220" s="185"/>
      <c r="ASM220" s="185"/>
      <c r="ASN220" s="185"/>
      <c r="ASO220" s="185"/>
      <c r="ASP220" s="185"/>
      <c r="ASQ220" s="185"/>
      <c r="ASR220" s="185"/>
      <c r="ASS220" s="185"/>
      <c r="AST220" s="185"/>
      <c r="ASU220" s="185"/>
      <c r="ASV220" s="185"/>
      <c r="ASW220" s="185"/>
      <c r="ASX220" s="185"/>
      <c r="ASY220" s="185"/>
      <c r="ASZ220" s="185"/>
      <c r="ATA220" s="185"/>
      <c r="ATB220" s="185"/>
      <c r="ATC220" s="185"/>
      <c r="ATD220" s="185"/>
      <c r="ATE220" s="185"/>
      <c r="ATF220" s="185"/>
      <c r="ATG220" s="185"/>
      <c r="ATH220" s="185"/>
      <c r="ATI220" s="185"/>
      <c r="ATJ220" s="185"/>
      <c r="ATK220" s="185"/>
      <c r="ATL220" s="185"/>
      <c r="ATM220" s="185"/>
      <c r="ATN220" s="185"/>
      <c r="ATO220" s="185"/>
      <c r="ATP220" s="185"/>
      <c r="ATQ220" s="185"/>
      <c r="ATR220" s="185"/>
      <c r="ATS220" s="185"/>
      <c r="ATT220" s="185"/>
      <c r="ATU220" s="185"/>
      <c r="ATV220" s="185"/>
      <c r="ATW220" s="185"/>
      <c r="ATX220" s="185"/>
      <c r="ATY220" s="185"/>
      <c r="ATZ220" s="185"/>
      <c r="AUA220" s="185"/>
      <c r="AUB220" s="185"/>
      <c r="AUC220" s="185"/>
      <c r="AUD220" s="185"/>
      <c r="AUE220" s="185"/>
      <c r="AUF220" s="185"/>
      <c r="AUG220" s="185"/>
      <c r="AUH220" s="185"/>
      <c r="AUI220" s="185"/>
      <c r="AUJ220" s="185"/>
      <c r="AUK220" s="185"/>
      <c r="AUL220" s="185"/>
      <c r="AUM220" s="185"/>
      <c r="AUN220" s="185"/>
      <c r="AUO220" s="185"/>
      <c r="AUP220" s="185"/>
      <c r="AUQ220" s="185"/>
      <c r="AUR220" s="185"/>
      <c r="AUS220" s="185"/>
      <c r="AUT220" s="185"/>
      <c r="AUU220" s="185"/>
      <c r="AUV220" s="185"/>
      <c r="AUW220" s="185"/>
      <c r="AUX220" s="185"/>
      <c r="AUY220" s="185"/>
      <c r="AUZ220" s="185"/>
      <c r="AVA220" s="185"/>
      <c r="AVB220" s="185"/>
      <c r="AVC220" s="185"/>
      <c r="AVD220" s="185"/>
      <c r="AVE220" s="185"/>
      <c r="AVF220" s="185"/>
      <c r="AVG220" s="185"/>
      <c r="AVH220" s="185"/>
      <c r="AVI220" s="185"/>
      <c r="AVJ220" s="185"/>
      <c r="AVK220" s="185"/>
      <c r="AVL220" s="185"/>
      <c r="AVM220" s="185"/>
      <c r="AVN220" s="185"/>
      <c r="AVO220" s="185"/>
      <c r="AVP220" s="185"/>
      <c r="AVQ220" s="185"/>
      <c r="AVR220" s="185"/>
      <c r="AVS220" s="185"/>
      <c r="AVT220" s="185"/>
      <c r="AVU220" s="185"/>
      <c r="AVV220" s="185"/>
      <c r="AVW220" s="185"/>
      <c r="AVX220" s="185"/>
      <c r="AVY220" s="185"/>
      <c r="AVZ220" s="185"/>
      <c r="AWA220" s="185"/>
      <c r="AWB220" s="185"/>
      <c r="AWC220" s="185"/>
      <c r="AWD220" s="185"/>
      <c r="AWE220" s="185"/>
      <c r="AWF220" s="185"/>
      <c r="AWG220" s="185"/>
      <c r="AWH220" s="185"/>
      <c r="AWI220" s="185"/>
      <c r="AWJ220" s="185"/>
      <c r="AWK220" s="185"/>
      <c r="AWL220" s="185"/>
      <c r="AWM220" s="185"/>
      <c r="AWN220" s="185"/>
      <c r="AWO220" s="185"/>
      <c r="AWP220" s="185"/>
      <c r="AWQ220" s="185"/>
      <c r="AWR220" s="185"/>
      <c r="AWS220" s="185"/>
      <c r="AWT220" s="185"/>
      <c r="AWU220" s="185"/>
      <c r="AWV220" s="185"/>
      <c r="AWW220" s="185"/>
      <c r="AWX220" s="185"/>
      <c r="AWY220" s="185"/>
      <c r="AWZ220" s="185"/>
      <c r="AXA220" s="185"/>
      <c r="AXB220" s="185"/>
      <c r="AXC220" s="185"/>
      <c r="AXD220" s="185"/>
      <c r="AXE220" s="185"/>
      <c r="AXF220" s="185"/>
      <c r="AXG220" s="185"/>
      <c r="AXH220" s="185"/>
      <c r="AXI220" s="185"/>
      <c r="AXJ220" s="185"/>
      <c r="AXK220" s="185"/>
      <c r="AXL220" s="185"/>
      <c r="AXM220" s="185"/>
      <c r="AXN220" s="185"/>
      <c r="AXO220" s="185"/>
      <c r="AXP220" s="185"/>
      <c r="AXQ220" s="185"/>
      <c r="AXR220" s="185"/>
      <c r="AXS220" s="185"/>
      <c r="AXT220" s="185"/>
      <c r="AXU220" s="185"/>
      <c r="AXV220" s="185"/>
      <c r="AXW220" s="185"/>
      <c r="AXX220" s="185"/>
      <c r="AXY220" s="185"/>
      <c r="AXZ220" s="185"/>
      <c r="AYA220" s="185"/>
      <c r="AYB220" s="185"/>
      <c r="AYC220" s="185"/>
      <c r="AYD220" s="185"/>
      <c r="AYE220" s="185"/>
      <c r="AYF220" s="185"/>
      <c r="AYG220" s="185"/>
      <c r="AYH220" s="185"/>
      <c r="AYI220" s="185"/>
      <c r="AYJ220" s="185"/>
      <c r="AYK220" s="185"/>
      <c r="AYL220" s="185"/>
      <c r="AYM220" s="185"/>
      <c r="AYN220" s="185"/>
      <c r="AYO220" s="185"/>
      <c r="AYP220" s="185"/>
      <c r="AYQ220" s="185"/>
      <c r="AYR220" s="185"/>
      <c r="AYS220" s="185"/>
      <c r="AYT220" s="185"/>
      <c r="AYU220" s="185"/>
      <c r="AYV220" s="185"/>
      <c r="AYW220" s="185"/>
      <c r="AYX220" s="185"/>
      <c r="AYY220" s="185"/>
      <c r="AYZ220" s="185"/>
      <c r="AZA220" s="185"/>
      <c r="AZB220" s="185"/>
      <c r="AZC220" s="185"/>
      <c r="AZD220" s="185"/>
      <c r="AZE220" s="185"/>
      <c r="AZF220" s="185"/>
      <c r="AZG220" s="185"/>
      <c r="AZH220" s="185"/>
      <c r="AZI220" s="185"/>
      <c r="AZJ220" s="185"/>
      <c r="AZK220" s="185"/>
      <c r="AZL220" s="185"/>
      <c r="AZM220" s="185"/>
      <c r="AZN220" s="185"/>
      <c r="AZO220" s="185"/>
      <c r="AZP220" s="185"/>
      <c r="AZQ220" s="185"/>
      <c r="AZR220" s="185"/>
      <c r="AZS220" s="185"/>
      <c r="AZT220" s="185"/>
      <c r="AZU220" s="185"/>
      <c r="AZV220" s="185"/>
      <c r="AZW220" s="185"/>
      <c r="AZX220" s="185"/>
      <c r="AZY220" s="185"/>
      <c r="AZZ220" s="185"/>
      <c r="BAA220" s="185"/>
      <c r="BAB220" s="185"/>
      <c r="BAC220" s="185"/>
      <c r="BAD220" s="185"/>
      <c r="BAE220" s="185"/>
      <c r="BAF220" s="185"/>
      <c r="BAG220" s="185"/>
      <c r="BAH220" s="185"/>
      <c r="BAI220" s="185"/>
      <c r="BAJ220" s="185"/>
      <c r="BAK220" s="185"/>
      <c r="BAL220" s="185"/>
      <c r="BAM220" s="185"/>
      <c r="BAN220" s="185"/>
      <c r="BAO220" s="185"/>
      <c r="BAP220" s="185"/>
      <c r="BAQ220" s="185"/>
      <c r="BAR220" s="185"/>
      <c r="BAS220" s="185"/>
      <c r="BAT220" s="185"/>
      <c r="BAU220" s="185"/>
      <c r="BAV220" s="185"/>
      <c r="BAW220" s="185"/>
      <c r="BAX220" s="185"/>
      <c r="BAY220" s="185"/>
      <c r="BAZ220" s="185"/>
      <c r="BBA220" s="185"/>
      <c r="BBB220" s="185"/>
      <c r="BBC220" s="185"/>
      <c r="BBD220" s="185"/>
      <c r="BBE220" s="185"/>
      <c r="BBF220" s="185"/>
      <c r="BBG220" s="185"/>
      <c r="BBH220" s="185"/>
      <c r="BBI220" s="185"/>
      <c r="BBJ220" s="185"/>
      <c r="BBK220" s="185"/>
      <c r="BBL220" s="185"/>
      <c r="BBM220" s="185"/>
      <c r="BBN220" s="185"/>
      <c r="BBO220" s="185"/>
      <c r="BBP220" s="185"/>
      <c r="BBQ220" s="185"/>
      <c r="BBR220" s="185"/>
      <c r="BBS220" s="185"/>
      <c r="BBT220" s="185"/>
      <c r="BBU220" s="185"/>
      <c r="BBV220" s="185"/>
      <c r="BBW220" s="185"/>
      <c r="BBX220" s="185"/>
      <c r="BBY220" s="185"/>
      <c r="BBZ220" s="185"/>
      <c r="BCA220" s="185"/>
      <c r="BCB220" s="185"/>
      <c r="BCC220" s="185"/>
      <c r="BCD220" s="185"/>
      <c r="BCE220" s="185"/>
      <c r="BCF220" s="185"/>
      <c r="BCG220" s="185"/>
      <c r="BCH220" s="185"/>
      <c r="BCI220" s="185"/>
      <c r="BCJ220" s="185"/>
      <c r="BCK220" s="185"/>
      <c r="BCL220" s="185"/>
      <c r="BCM220" s="185"/>
      <c r="BCN220" s="185"/>
      <c r="BCO220" s="185"/>
      <c r="BCP220" s="185"/>
      <c r="BCQ220" s="185"/>
      <c r="BCR220" s="185"/>
      <c r="BCS220" s="185"/>
      <c r="BCT220" s="185"/>
      <c r="BCU220" s="185"/>
      <c r="BCV220" s="185"/>
      <c r="BCW220" s="185"/>
      <c r="BCX220" s="185"/>
      <c r="BCY220" s="185"/>
      <c r="BCZ220" s="185"/>
      <c r="BDA220" s="185"/>
      <c r="BDB220" s="185"/>
      <c r="BDC220" s="185"/>
      <c r="BDD220" s="185"/>
      <c r="BDE220" s="185"/>
      <c r="BDF220" s="185"/>
      <c r="BDG220" s="185"/>
      <c r="BDH220" s="185"/>
      <c r="BDI220" s="185"/>
      <c r="BDJ220" s="185"/>
      <c r="BDK220" s="185"/>
      <c r="BDL220" s="185"/>
      <c r="BDM220" s="185"/>
      <c r="BDN220" s="185"/>
      <c r="BDO220" s="185"/>
      <c r="BDP220" s="185"/>
      <c r="BDQ220" s="185"/>
      <c r="BDR220" s="185"/>
      <c r="BDS220" s="185"/>
      <c r="BDT220" s="185"/>
      <c r="BDU220" s="185"/>
      <c r="BDV220" s="185"/>
      <c r="BDW220" s="185"/>
      <c r="BDX220" s="185"/>
      <c r="BDY220" s="185"/>
      <c r="BDZ220" s="185"/>
      <c r="BEA220" s="185"/>
      <c r="BEB220" s="185"/>
      <c r="BEC220" s="185"/>
      <c r="BED220" s="185"/>
      <c r="BEE220" s="185"/>
      <c r="BEF220" s="185"/>
      <c r="BEG220" s="185"/>
      <c r="BEH220" s="185"/>
      <c r="BEI220" s="185"/>
      <c r="BEJ220" s="185"/>
      <c r="BEK220" s="185"/>
      <c r="BEL220" s="185"/>
      <c r="BEM220" s="185"/>
      <c r="BEN220" s="185"/>
      <c r="BEO220" s="185"/>
      <c r="BEP220" s="185"/>
      <c r="BEQ220" s="185"/>
      <c r="BER220" s="185"/>
      <c r="BES220" s="185"/>
      <c r="BET220" s="185"/>
      <c r="BEU220" s="185"/>
      <c r="BEV220" s="185"/>
      <c r="BEW220" s="185"/>
      <c r="BEX220" s="185"/>
      <c r="BEY220" s="185"/>
      <c r="BEZ220" s="185"/>
      <c r="BFA220" s="185"/>
      <c r="BFB220" s="185"/>
      <c r="BFC220" s="185"/>
      <c r="BFD220" s="185"/>
      <c r="BFE220" s="185"/>
      <c r="BFF220" s="185"/>
      <c r="BFG220" s="185"/>
      <c r="BFH220" s="185"/>
      <c r="BFI220" s="185"/>
      <c r="BFJ220" s="185"/>
      <c r="BFK220" s="185"/>
      <c r="BFL220" s="185"/>
      <c r="BFM220" s="185"/>
      <c r="BFN220" s="185"/>
      <c r="BFO220" s="185"/>
      <c r="BFP220" s="185"/>
      <c r="BFQ220" s="185"/>
      <c r="BFR220" s="185"/>
      <c r="BFS220" s="185"/>
      <c r="BFT220" s="185"/>
      <c r="BFU220" s="185"/>
      <c r="BFV220" s="185"/>
      <c r="BFW220" s="185"/>
      <c r="BFX220" s="185"/>
      <c r="BFY220" s="185"/>
      <c r="BFZ220" s="185"/>
      <c r="BGA220" s="185"/>
      <c r="BGB220" s="185"/>
      <c r="BGC220" s="185"/>
      <c r="BGD220" s="185"/>
      <c r="BGE220" s="185"/>
      <c r="BGF220" s="185"/>
      <c r="BGG220" s="185"/>
      <c r="BGH220" s="185"/>
      <c r="BGI220" s="185"/>
      <c r="BGJ220" s="185"/>
      <c r="BGK220" s="185"/>
      <c r="BGL220" s="185"/>
      <c r="BGM220" s="185"/>
      <c r="BGN220" s="185"/>
      <c r="BGO220" s="185"/>
      <c r="BGP220" s="185"/>
      <c r="BGQ220" s="185"/>
      <c r="BGR220" s="185"/>
      <c r="BGS220" s="185"/>
      <c r="BGT220" s="185"/>
      <c r="BGU220" s="185"/>
      <c r="BGV220" s="185"/>
      <c r="BGW220" s="185"/>
      <c r="BGX220" s="185"/>
      <c r="BGY220" s="185"/>
      <c r="BGZ220" s="185"/>
      <c r="BHA220" s="185"/>
      <c r="BHB220" s="185"/>
      <c r="BHC220" s="185"/>
      <c r="BHD220" s="185"/>
      <c r="BHE220" s="185"/>
      <c r="BHF220" s="185"/>
      <c r="BHG220" s="185"/>
      <c r="BHH220" s="185"/>
      <c r="BHI220" s="185"/>
      <c r="BHJ220" s="185"/>
      <c r="BHK220" s="185"/>
      <c r="BHL220" s="185"/>
      <c r="BHM220" s="185"/>
      <c r="BHN220" s="185"/>
      <c r="BHO220" s="185"/>
      <c r="BHP220" s="185"/>
      <c r="BHQ220" s="185"/>
      <c r="BHR220" s="185"/>
      <c r="BHS220" s="185"/>
      <c r="BHT220" s="185"/>
      <c r="BHU220" s="185"/>
      <c r="BHV220" s="185"/>
      <c r="BHW220" s="185"/>
      <c r="BHX220" s="185"/>
      <c r="BHY220" s="185"/>
      <c r="BHZ220" s="185"/>
      <c r="BIA220" s="185"/>
      <c r="BIB220" s="185"/>
      <c r="BIC220" s="185"/>
      <c r="BID220" s="185"/>
      <c r="BIE220" s="185"/>
      <c r="BIF220" s="185"/>
      <c r="BIG220" s="185"/>
      <c r="BIH220" s="185"/>
      <c r="BII220" s="185"/>
      <c r="BIJ220" s="185"/>
      <c r="BIK220" s="185"/>
      <c r="BIL220" s="185"/>
      <c r="BIM220" s="185"/>
      <c r="BIN220" s="185"/>
      <c r="BIO220" s="185"/>
      <c r="BIP220" s="185"/>
      <c r="BIQ220" s="185"/>
      <c r="BIR220" s="185"/>
      <c r="BIS220" s="185"/>
      <c r="BIT220" s="185"/>
      <c r="BIU220" s="185"/>
      <c r="BIV220" s="185"/>
      <c r="BIW220" s="185"/>
      <c r="BIX220" s="185"/>
      <c r="BIY220" s="185"/>
      <c r="BIZ220" s="185"/>
      <c r="BJA220" s="185"/>
      <c r="BJB220" s="185"/>
      <c r="BJC220" s="185"/>
      <c r="BJD220" s="185"/>
      <c r="BJE220" s="185"/>
      <c r="BJF220" s="185"/>
      <c r="BJG220" s="185"/>
      <c r="BJH220" s="185"/>
      <c r="BJI220" s="185"/>
      <c r="BJJ220" s="185"/>
      <c r="BJK220" s="185"/>
      <c r="BJL220" s="185"/>
      <c r="BJM220" s="185"/>
      <c r="BJN220" s="185"/>
      <c r="BJO220" s="185"/>
      <c r="BJP220" s="185"/>
      <c r="BJQ220" s="185"/>
      <c r="BJR220" s="185"/>
      <c r="BJS220" s="185"/>
      <c r="BJT220" s="185"/>
      <c r="BJU220" s="185"/>
      <c r="BJV220" s="185"/>
      <c r="BJW220" s="185"/>
      <c r="BJX220" s="185"/>
      <c r="BJY220" s="185"/>
      <c r="BJZ220" s="185"/>
      <c r="BKA220" s="185"/>
      <c r="BKB220" s="185"/>
      <c r="BKC220" s="185"/>
      <c r="BKD220" s="185"/>
      <c r="BKE220" s="185"/>
      <c r="BKF220" s="185"/>
      <c r="BKG220" s="185"/>
      <c r="BKH220" s="185"/>
      <c r="BKI220" s="185"/>
      <c r="BKJ220" s="185"/>
      <c r="BKK220" s="185"/>
      <c r="BKL220" s="185"/>
      <c r="BKM220" s="185"/>
      <c r="BKN220" s="185"/>
      <c r="BKO220" s="185"/>
      <c r="BKP220" s="185"/>
      <c r="BKQ220" s="185"/>
      <c r="BKR220" s="185"/>
      <c r="BKS220" s="185"/>
      <c r="BKT220" s="185"/>
      <c r="BKU220" s="185"/>
      <c r="BKV220" s="185"/>
      <c r="BKW220" s="185"/>
      <c r="BKX220" s="185"/>
      <c r="BKY220" s="185"/>
      <c r="BKZ220" s="185"/>
      <c r="BLA220" s="185"/>
      <c r="BLB220" s="185"/>
      <c r="BLC220" s="185"/>
      <c r="BLD220" s="185"/>
      <c r="BLE220" s="185"/>
      <c r="BLF220" s="185"/>
      <c r="BLG220" s="185"/>
      <c r="BLH220" s="185"/>
      <c r="BLI220" s="185"/>
      <c r="BLJ220" s="185"/>
      <c r="BLK220" s="185"/>
      <c r="BLL220" s="185"/>
      <c r="BLM220" s="185"/>
      <c r="BLN220" s="185"/>
      <c r="BLO220" s="185"/>
      <c r="BLP220" s="185"/>
      <c r="BLQ220" s="185"/>
      <c r="BLR220" s="185"/>
      <c r="BLS220" s="185"/>
      <c r="BLT220" s="185"/>
      <c r="BLU220" s="185"/>
      <c r="BLV220" s="185"/>
      <c r="BLW220" s="185"/>
      <c r="BLX220" s="185"/>
      <c r="BLY220" s="185"/>
      <c r="BLZ220" s="185"/>
      <c r="BMA220" s="185"/>
      <c r="BMB220" s="185"/>
      <c r="BMC220" s="185"/>
      <c r="BMD220" s="185"/>
      <c r="BME220" s="185"/>
      <c r="BMF220" s="185"/>
      <c r="BMG220" s="185"/>
      <c r="BMH220" s="185"/>
      <c r="BMI220" s="185"/>
      <c r="BMJ220" s="185"/>
      <c r="BMK220" s="185"/>
      <c r="BML220" s="185"/>
      <c r="BMM220" s="185"/>
      <c r="BMN220" s="185"/>
      <c r="BMO220" s="185"/>
      <c r="BMP220" s="185"/>
      <c r="BMQ220" s="185"/>
      <c r="BMR220" s="185"/>
      <c r="BMS220" s="185"/>
      <c r="BMT220" s="185"/>
      <c r="BMU220" s="185"/>
      <c r="BMV220" s="185"/>
      <c r="BMW220" s="185"/>
      <c r="BMX220" s="185"/>
      <c r="BMY220" s="185"/>
      <c r="BMZ220" s="185"/>
      <c r="BNA220" s="185"/>
      <c r="BNB220" s="185"/>
      <c r="BNC220" s="185"/>
      <c r="BND220" s="185"/>
      <c r="BNE220" s="185"/>
      <c r="BNF220" s="185"/>
      <c r="BNG220" s="185"/>
      <c r="BNH220" s="185"/>
      <c r="BNI220" s="185"/>
      <c r="BNJ220" s="185"/>
      <c r="BNK220" s="185"/>
      <c r="BNL220" s="185"/>
      <c r="BNM220" s="185"/>
      <c r="BNN220" s="185"/>
      <c r="BNO220" s="185"/>
      <c r="BNP220" s="185"/>
      <c r="BNQ220" s="185"/>
      <c r="BNR220" s="185"/>
      <c r="BNS220" s="185"/>
      <c r="BNT220" s="185"/>
      <c r="BNU220" s="185"/>
      <c r="BNV220" s="185"/>
      <c r="BNW220" s="185"/>
      <c r="BNX220" s="185"/>
      <c r="BNY220" s="185"/>
      <c r="BNZ220" s="185"/>
      <c r="BOA220" s="185"/>
      <c r="BOB220" s="185"/>
      <c r="BOC220" s="185"/>
      <c r="BOD220" s="185"/>
      <c r="BOE220" s="185"/>
      <c r="BOF220" s="185"/>
      <c r="BOG220" s="185"/>
      <c r="BOH220" s="185"/>
      <c r="BOI220" s="185"/>
      <c r="BOJ220" s="185"/>
      <c r="BOK220" s="185"/>
      <c r="BOL220" s="185"/>
      <c r="BOM220" s="185"/>
      <c r="BON220" s="185"/>
      <c r="BOO220" s="185"/>
      <c r="BOP220" s="185"/>
      <c r="BOQ220" s="185"/>
      <c r="BOR220" s="185"/>
      <c r="BOS220" s="185"/>
      <c r="BOT220" s="185"/>
      <c r="BOU220" s="185"/>
      <c r="BOV220" s="185"/>
      <c r="BOW220" s="185"/>
      <c r="BOX220" s="185"/>
      <c r="BOY220" s="185"/>
      <c r="BOZ220" s="185"/>
      <c r="BPA220" s="185"/>
      <c r="BPB220" s="185"/>
      <c r="BPC220" s="185"/>
      <c r="BPD220" s="185"/>
      <c r="BPE220" s="185"/>
      <c r="BPF220" s="185"/>
      <c r="BPG220" s="185"/>
      <c r="BPH220" s="185"/>
      <c r="BPI220" s="185"/>
      <c r="BPJ220" s="185"/>
      <c r="BPK220" s="185"/>
      <c r="BPL220" s="185"/>
      <c r="BPM220" s="185"/>
      <c r="BPN220" s="185"/>
      <c r="BPO220" s="185"/>
      <c r="BPP220" s="185"/>
      <c r="BPQ220" s="185"/>
      <c r="BPR220" s="185"/>
      <c r="BPS220" s="185"/>
      <c r="BPT220" s="185"/>
      <c r="BPU220" s="185"/>
      <c r="BPV220" s="185"/>
      <c r="BPW220" s="185"/>
      <c r="BPX220" s="185"/>
      <c r="BPY220" s="185"/>
      <c r="BPZ220" s="185"/>
      <c r="BQA220" s="185"/>
      <c r="BQB220" s="185"/>
      <c r="BQC220" s="185"/>
      <c r="BQD220" s="185"/>
      <c r="BQE220" s="185"/>
      <c r="BQF220" s="185"/>
      <c r="BQG220" s="185"/>
      <c r="BQH220" s="185"/>
      <c r="BQI220" s="185"/>
      <c r="BQJ220" s="185"/>
      <c r="BQK220" s="185"/>
      <c r="BQL220" s="185"/>
      <c r="BQM220" s="185"/>
      <c r="BQN220" s="185"/>
      <c r="BQO220" s="185"/>
      <c r="BQP220" s="185"/>
      <c r="BQQ220" s="185"/>
      <c r="BQR220" s="185"/>
      <c r="BQS220" s="185"/>
      <c r="BQT220" s="185"/>
      <c r="BQU220" s="185"/>
      <c r="BQV220" s="185"/>
      <c r="BQW220" s="185"/>
      <c r="BQX220" s="185"/>
      <c r="BQY220" s="185"/>
      <c r="BQZ220" s="185"/>
      <c r="BRA220" s="185"/>
      <c r="BRB220" s="185"/>
      <c r="BRC220" s="185"/>
      <c r="BRD220" s="185"/>
      <c r="BRE220" s="185"/>
      <c r="BRF220" s="185"/>
      <c r="BRG220" s="185"/>
      <c r="BRH220" s="185"/>
      <c r="BRI220" s="185"/>
      <c r="BRJ220" s="185"/>
      <c r="BRK220" s="185"/>
      <c r="BRL220" s="185"/>
      <c r="BRM220" s="185"/>
      <c r="BRN220" s="185"/>
      <c r="BRO220" s="185"/>
      <c r="BRP220" s="185"/>
      <c r="BRQ220" s="185"/>
      <c r="BRR220" s="185"/>
      <c r="BRS220" s="185"/>
      <c r="BRT220" s="185"/>
      <c r="BRU220" s="185"/>
      <c r="BRV220" s="185"/>
      <c r="BRW220" s="185"/>
      <c r="BRX220" s="185"/>
      <c r="BRY220" s="185"/>
      <c r="BRZ220" s="185"/>
      <c r="BSA220" s="185"/>
      <c r="BSB220" s="185"/>
      <c r="BSC220" s="185"/>
      <c r="BSD220" s="185"/>
      <c r="BSE220" s="185"/>
      <c r="BSF220" s="185"/>
      <c r="BSG220" s="185"/>
      <c r="BSH220" s="185"/>
      <c r="BSI220" s="185"/>
      <c r="BSJ220" s="185"/>
      <c r="BSK220" s="185"/>
      <c r="BSL220" s="185"/>
      <c r="BSM220" s="185"/>
      <c r="BSN220" s="185"/>
      <c r="BSO220" s="185"/>
      <c r="BSP220" s="185"/>
      <c r="BSQ220" s="185"/>
      <c r="BSR220" s="185"/>
      <c r="BSS220" s="185"/>
      <c r="BST220" s="185"/>
      <c r="BSU220" s="185"/>
      <c r="BSV220" s="185"/>
      <c r="BSW220" s="185"/>
      <c r="BSX220" s="185"/>
      <c r="BSY220" s="185"/>
      <c r="BSZ220" s="185"/>
      <c r="BTA220" s="185"/>
      <c r="BTB220" s="185"/>
      <c r="BTC220" s="185"/>
      <c r="BTD220" s="185"/>
      <c r="BTE220" s="185"/>
      <c r="BTF220" s="185"/>
      <c r="BTG220" s="185"/>
      <c r="BTH220" s="185"/>
      <c r="BTI220" s="185"/>
      <c r="BTJ220" s="185"/>
      <c r="BTK220" s="185"/>
      <c r="BTL220" s="185"/>
      <c r="BTM220" s="185"/>
      <c r="BTN220" s="185"/>
      <c r="BTO220" s="185"/>
      <c r="BTP220" s="185"/>
      <c r="BTQ220" s="185"/>
      <c r="BTR220" s="185"/>
      <c r="BTS220" s="185"/>
      <c r="BTT220" s="185"/>
      <c r="BTU220" s="185"/>
      <c r="BTV220" s="185"/>
      <c r="BTW220" s="185"/>
      <c r="BTX220" s="185"/>
      <c r="BTY220" s="185"/>
      <c r="BTZ220" s="185"/>
      <c r="BUA220" s="185"/>
      <c r="BUB220" s="185"/>
      <c r="BUC220" s="185"/>
      <c r="BUD220" s="185"/>
      <c r="BUE220" s="185"/>
      <c r="BUF220" s="185"/>
      <c r="BUG220" s="185"/>
      <c r="BUH220" s="185"/>
      <c r="BUI220" s="185"/>
      <c r="BUJ220" s="185"/>
      <c r="BUK220" s="185"/>
      <c r="BUL220" s="185"/>
      <c r="BUM220" s="185"/>
      <c r="BUN220" s="185"/>
      <c r="BUO220" s="185"/>
      <c r="BUP220" s="185"/>
      <c r="BUQ220" s="185"/>
      <c r="BUR220" s="185"/>
      <c r="BUS220" s="185"/>
      <c r="BUT220" s="185"/>
      <c r="BUU220" s="185"/>
      <c r="BUV220" s="185"/>
      <c r="BUW220" s="185"/>
      <c r="BUX220" s="185"/>
      <c r="BUY220" s="185"/>
      <c r="BUZ220" s="185"/>
      <c r="BVA220" s="185"/>
      <c r="BVB220" s="185"/>
      <c r="BVC220" s="185"/>
      <c r="BVD220" s="185"/>
      <c r="BVE220" s="185"/>
      <c r="BVF220" s="185"/>
      <c r="BVG220" s="185"/>
      <c r="BVH220" s="185"/>
      <c r="BVI220" s="185"/>
      <c r="BVJ220" s="185"/>
      <c r="BVK220" s="185"/>
      <c r="BVL220" s="185"/>
      <c r="BVM220" s="185"/>
      <c r="BVN220" s="185"/>
      <c r="BVO220" s="185"/>
      <c r="BVP220" s="185"/>
      <c r="BVQ220" s="185"/>
      <c r="BVR220" s="185"/>
      <c r="BVS220" s="185"/>
      <c r="BVT220" s="185"/>
      <c r="BVU220" s="185"/>
      <c r="BVV220" s="185"/>
      <c r="BVW220" s="185"/>
      <c r="BVX220" s="185"/>
      <c r="BVY220" s="185"/>
      <c r="BVZ220" s="185"/>
      <c r="BWA220" s="185"/>
      <c r="BWB220" s="185"/>
      <c r="BWC220" s="185"/>
      <c r="BWD220" s="185"/>
      <c r="BWE220" s="185"/>
      <c r="BWF220" s="185"/>
      <c r="BWG220" s="185"/>
      <c r="BWH220" s="185"/>
      <c r="BWI220" s="185"/>
      <c r="BWJ220" s="185"/>
      <c r="BWK220" s="185"/>
      <c r="BWL220" s="185"/>
      <c r="BWM220" s="185"/>
      <c r="BWN220" s="185"/>
      <c r="BWO220" s="185"/>
      <c r="BWP220" s="185"/>
      <c r="BWQ220" s="185"/>
      <c r="BWR220" s="185"/>
      <c r="BWS220" s="185"/>
      <c r="BWT220" s="185"/>
      <c r="BWU220" s="185"/>
      <c r="BWV220" s="185"/>
      <c r="BWW220" s="185"/>
      <c r="BWX220" s="185"/>
      <c r="BWY220" s="185"/>
      <c r="BWZ220" s="185"/>
      <c r="BXA220" s="185"/>
      <c r="BXB220" s="185"/>
      <c r="BXC220" s="185"/>
      <c r="BXD220" s="185"/>
      <c r="BXE220" s="185"/>
      <c r="BXF220" s="185"/>
      <c r="BXG220" s="185"/>
      <c r="BXH220" s="185"/>
      <c r="BXI220" s="185"/>
      <c r="BXJ220" s="185"/>
      <c r="BXK220" s="185"/>
      <c r="BXL220" s="185"/>
      <c r="BXM220" s="185"/>
      <c r="BXN220" s="185"/>
      <c r="BXO220" s="185"/>
      <c r="BXP220" s="185"/>
      <c r="BXQ220" s="185"/>
      <c r="BXR220" s="185"/>
      <c r="BXS220" s="185"/>
      <c r="BXT220" s="185"/>
      <c r="BXU220" s="185"/>
      <c r="BXV220" s="185"/>
      <c r="BXW220" s="185"/>
      <c r="BXX220" s="185"/>
      <c r="BXY220" s="185"/>
      <c r="BXZ220" s="185"/>
      <c r="BYA220" s="185"/>
      <c r="BYB220" s="185"/>
      <c r="BYC220" s="185"/>
      <c r="BYD220" s="185"/>
      <c r="BYE220" s="185"/>
      <c r="BYF220" s="185"/>
      <c r="BYG220" s="185"/>
      <c r="BYH220" s="185"/>
      <c r="BYI220" s="185"/>
      <c r="BYJ220" s="185"/>
      <c r="BYK220" s="185"/>
      <c r="BYL220" s="185"/>
      <c r="BYM220" s="185"/>
      <c r="BYN220" s="185"/>
      <c r="BYO220" s="185"/>
      <c r="BYP220" s="185"/>
      <c r="BYQ220" s="185"/>
      <c r="BYR220" s="185"/>
      <c r="BYS220" s="185"/>
      <c r="BYT220" s="185"/>
      <c r="BYU220" s="185"/>
      <c r="BYV220" s="185"/>
      <c r="BYW220" s="185"/>
      <c r="BYX220" s="185"/>
      <c r="BYY220" s="185"/>
      <c r="BYZ220" s="185"/>
      <c r="BZA220" s="185"/>
      <c r="BZB220" s="185"/>
      <c r="BZC220" s="185"/>
      <c r="BZD220" s="185"/>
      <c r="BZE220" s="185"/>
      <c r="BZF220" s="185"/>
      <c r="BZG220" s="185"/>
      <c r="BZH220" s="185"/>
      <c r="BZI220" s="185"/>
      <c r="BZJ220" s="185"/>
      <c r="BZK220" s="185"/>
      <c r="BZL220" s="185"/>
      <c r="BZM220" s="185"/>
      <c r="BZN220" s="185"/>
      <c r="BZO220" s="185"/>
      <c r="BZP220" s="185"/>
      <c r="BZQ220" s="185"/>
      <c r="BZR220" s="185"/>
      <c r="BZS220" s="185"/>
      <c r="BZT220" s="185"/>
      <c r="BZU220" s="185"/>
      <c r="BZV220" s="185"/>
      <c r="BZW220" s="185"/>
      <c r="BZX220" s="185"/>
      <c r="BZY220" s="185"/>
      <c r="BZZ220" s="185"/>
      <c r="CAA220" s="185"/>
      <c r="CAB220" s="185"/>
      <c r="CAC220" s="185"/>
      <c r="CAD220" s="185"/>
      <c r="CAE220" s="185"/>
      <c r="CAF220" s="185"/>
      <c r="CAG220" s="185"/>
      <c r="CAH220" s="185"/>
      <c r="CAI220" s="185"/>
      <c r="CAJ220" s="185"/>
      <c r="CAK220" s="185"/>
      <c r="CAL220" s="185"/>
      <c r="CAM220" s="185"/>
      <c r="CAN220" s="185"/>
      <c r="CAO220" s="185"/>
      <c r="CAP220" s="185"/>
      <c r="CAQ220" s="185"/>
      <c r="CAR220" s="185"/>
      <c r="CAS220" s="185"/>
      <c r="CAT220" s="185"/>
      <c r="CAU220" s="185"/>
      <c r="CAV220" s="185"/>
      <c r="CAW220" s="185"/>
      <c r="CAX220" s="185"/>
      <c r="CAY220" s="185"/>
      <c r="CAZ220" s="185"/>
      <c r="CBA220" s="185"/>
      <c r="CBB220" s="185"/>
      <c r="CBC220" s="185"/>
      <c r="CBD220" s="185"/>
      <c r="CBE220" s="185"/>
      <c r="CBF220" s="185"/>
      <c r="CBG220" s="185"/>
      <c r="CBH220" s="185"/>
      <c r="CBI220" s="185"/>
      <c r="CBJ220" s="185"/>
      <c r="CBK220" s="185"/>
      <c r="CBL220" s="185"/>
      <c r="CBM220" s="185"/>
      <c r="CBN220" s="185"/>
      <c r="CBO220" s="185"/>
      <c r="CBP220" s="185"/>
      <c r="CBQ220" s="185"/>
      <c r="CBR220" s="185"/>
      <c r="CBS220" s="185"/>
      <c r="CBT220" s="185"/>
      <c r="CBU220" s="185"/>
      <c r="CBV220" s="185"/>
      <c r="CBW220" s="185"/>
      <c r="CBX220" s="185"/>
      <c r="CBY220" s="185"/>
      <c r="CBZ220" s="185"/>
      <c r="CCA220" s="185"/>
      <c r="CCB220" s="185"/>
      <c r="CCC220" s="185"/>
      <c r="CCD220" s="185"/>
      <c r="CCE220" s="185"/>
      <c r="CCF220" s="185"/>
      <c r="CCG220" s="185"/>
      <c r="CCH220" s="185"/>
      <c r="CCI220" s="185"/>
      <c r="CCJ220" s="185"/>
      <c r="CCK220" s="185"/>
      <c r="CCL220" s="185"/>
      <c r="CCM220" s="185"/>
      <c r="CCN220" s="185"/>
      <c r="CCO220" s="185"/>
      <c r="CCP220" s="185"/>
      <c r="CCQ220" s="185"/>
      <c r="CCR220" s="185"/>
      <c r="CCS220" s="185"/>
      <c r="CCT220" s="185"/>
      <c r="CCU220" s="185"/>
      <c r="CCV220" s="185"/>
      <c r="CCW220" s="185"/>
      <c r="CCX220" s="185"/>
      <c r="CCY220" s="185"/>
      <c r="CCZ220" s="185"/>
      <c r="CDA220" s="185"/>
      <c r="CDB220" s="185"/>
      <c r="CDC220" s="185"/>
      <c r="CDD220" s="185"/>
      <c r="CDE220" s="185"/>
      <c r="CDF220" s="185"/>
      <c r="CDG220" s="185"/>
      <c r="CDH220" s="185"/>
      <c r="CDI220" s="185"/>
      <c r="CDJ220" s="185"/>
      <c r="CDK220" s="185"/>
      <c r="CDL220" s="185"/>
      <c r="CDM220" s="185"/>
      <c r="CDN220" s="185"/>
      <c r="CDO220" s="185"/>
      <c r="CDP220" s="185"/>
      <c r="CDQ220" s="185"/>
      <c r="CDR220" s="185"/>
      <c r="CDS220" s="185"/>
      <c r="CDT220" s="185"/>
      <c r="CDU220" s="185"/>
      <c r="CDV220" s="185"/>
      <c r="CDW220" s="185"/>
      <c r="CDX220" s="185"/>
      <c r="CDY220" s="185"/>
      <c r="CDZ220" s="185"/>
      <c r="CEA220" s="185"/>
      <c r="CEB220" s="185"/>
      <c r="CEC220" s="185"/>
      <c r="CED220" s="185"/>
      <c r="CEE220" s="185"/>
      <c r="CEF220" s="185"/>
      <c r="CEG220" s="185"/>
      <c r="CEH220" s="185"/>
      <c r="CEI220" s="185"/>
      <c r="CEJ220" s="185"/>
      <c r="CEK220" s="185"/>
      <c r="CEL220" s="185"/>
      <c r="CEM220" s="185"/>
      <c r="CEN220" s="185"/>
      <c r="CEO220" s="185"/>
      <c r="CEP220" s="185"/>
      <c r="CEQ220" s="185"/>
      <c r="CER220" s="185"/>
      <c r="CES220" s="185"/>
      <c r="CET220" s="185"/>
      <c r="CEU220" s="185"/>
      <c r="CEV220" s="185"/>
      <c r="CEW220" s="185"/>
      <c r="CEX220" s="185"/>
      <c r="CEY220" s="185"/>
      <c r="CEZ220" s="185"/>
      <c r="CFA220" s="185"/>
      <c r="CFB220" s="185"/>
      <c r="CFC220" s="185"/>
      <c r="CFD220" s="185"/>
      <c r="CFE220" s="185"/>
      <c r="CFF220" s="185"/>
      <c r="CFG220" s="185"/>
      <c r="CFH220" s="185"/>
      <c r="CFI220" s="185"/>
      <c r="CFJ220" s="185"/>
      <c r="CFK220" s="185"/>
      <c r="CFL220" s="185"/>
      <c r="CFM220" s="185"/>
      <c r="CFN220" s="185"/>
      <c r="CFO220" s="185"/>
      <c r="CFP220" s="185"/>
      <c r="CFQ220" s="185"/>
      <c r="CFR220" s="185"/>
      <c r="CFS220" s="185"/>
      <c r="CFT220" s="185"/>
      <c r="CFU220" s="185"/>
      <c r="CFV220" s="185"/>
      <c r="CFW220" s="185"/>
      <c r="CFX220" s="185"/>
      <c r="CFY220" s="185"/>
      <c r="CFZ220" s="185"/>
      <c r="CGA220" s="185"/>
      <c r="CGB220" s="185"/>
      <c r="CGC220" s="185"/>
      <c r="CGD220" s="185"/>
      <c r="CGE220" s="185"/>
      <c r="CGF220" s="185"/>
      <c r="CGG220" s="185"/>
      <c r="CGH220" s="185"/>
      <c r="CGI220" s="185"/>
      <c r="CGJ220" s="185"/>
      <c r="CGK220" s="185"/>
      <c r="CGL220" s="185"/>
      <c r="CGM220" s="185"/>
      <c r="CGN220" s="185"/>
      <c r="CGO220" s="185"/>
      <c r="CGP220" s="185"/>
      <c r="CGQ220" s="185"/>
      <c r="CGR220" s="185"/>
      <c r="CGS220" s="185"/>
      <c r="CGT220" s="185"/>
      <c r="CGU220" s="185"/>
      <c r="CGV220" s="185"/>
      <c r="CGW220" s="185"/>
      <c r="CGX220" s="185"/>
      <c r="CGY220" s="185"/>
      <c r="CGZ220" s="185"/>
      <c r="CHA220" s="185"/>
      <c r="CHB220" s="185"/>
      <c r="CHC220" s="185"/>
      <c r="CHD220" s="185"/>
      <c r="CHE220" s="185"/>
      <c r="CHF220" s="185"/>
      <c r="CHG220" s="185"/>
      <c r="CHH220" s="185"/>
      <c r="CHI220" s="185"/>
      <c r="CHJ220" s="185"/>
      <c r="CHK220" s="185"/>
      <c r="CHL220" s="185"/>
      <c r="CHM220" s="185"/>
      <c r="CHN220" s="185"/>
      <c r="CHO220" s="185"/>
      <c r="CHP220" s="185"/>
      <c r="CHQ220" s="185"/>
      <c r="CHR220" s="185"/>
      <c r="CHS220" s="185"/>
      <c r="CHT220" s="185"/>
      <c r="CHU220" s="185"/>
      <c r="CHV220" s="185"/>
      <c r="CHW220" s="185"/>
      <c r="CHX220" s="185"/>
      <c r="CHY220" s="185"/>
      <c r="CHZ220" s="185"/>
      <c r="CIA220" s="185"/>
      <c r="CIB220" s="185"/>
      <c r="CIC220" s="185"/>
      <c r="CID220" s="185"/>
      <c r="CIE220" s="185"/>
      <c r="CIF220" s="185"/>
      <c r="CIG220" s="185"/>
      <c r="CIH220" s="185"/>
      <c r="CII220" s="185"/>
      <c r="CIJ220" s="185"/>
      <c r="CIK220" s="185"/>
      <c r="CIL220" s="185"/>
      <c r="CIM220" s="185"/>
      <c r="CIN220" s="185"/>
      <c r="CIO220" s="185"/>
      <c r="CIP220" s="185"/>
      <c r="CIQ220" s="185"/>
      <c r="CIR220" s="185"/>
      <c r="CIS220" s="185"/>
      <c r="CIT220" s="185"/>
      <c r="CIU220" s="185"/>
      <c r="CIV220" s="185"/>
      <c r="CIW220" s="185"/>
      <c r="CIX220" s="185"/>
      <c r="CIY220" s="185"/>
      <c r="CIZ220" s="185"/>
      <c r="CJA220" s="185"/>
      <c r="CJB220" s="185"/>
      <c r="CJC220" s="185"/>
      <c r="CJD220" s="185"/>
      <c r="CJE220" s="185"/>
      <c r="CJF220" s="185"/>
      <c r="CJG220" s="185"/>
      <c r="CJH220" s="185"/>
      <c r="CJI220" s="185"/>
      <c r="CJJ220" s="185"/>
      <c r="CJK220" s="185"/>
      <c r="CJL220" s="185"/>
      <c r="CJM220" s="185"/>
      <c r="CJN220" s="185"/>
      <c r="CJO220" s="185"/>
      <c r="CJP220" s="185"/>
      <c r="CJQ220" s="185"/>
      <c r="CJR220" s="185"/>
      <c r="CJS220" s="185"/>
      <c r="CJT220" s="185"/>
      <c r="CJU220" s="185"/>
      <c r="CJV220" s="185"/>
      <c r="CJW220" s="185"/>
      <c r="CJX220" s="185"/>
      <c r="CJY220" s="185"/>
      <c r="CJZ220" s="185"/>
      <c r="CKA220" s="185"/>
      <c r="CKB220" s="185"/>
      <c r="CKC220" s="185"/>
      <c r="CKD220" s="185"/>
      <c r="CKE220" s="185"/>
      <c r="CKF220" s="185"/>
      <c r="CKG220" s="185"/>
      <c r="CKH220" s="185"/>
      <c r="CKI220" s="185"/>
      <c r="CKJ220" s="185"/>
      <c r="CKK220" s="185"/>
      <c r="CKL220" s="185"/>
      <c r="CKM220" s="185"/>
      <c r="CKN220" s="185"/>
      <c r="CKO220" s="185"/>
      <c r="CKP220" s="185"/>
      <c r="CKQ220" s="185"/>
      <c r="CKR220" s="185"/>
      <c r="CKS220" s="185"/>
      <c r="CKT220" s="185"/>
      <c r="CKU220" s="185"/>
      <c r="CKV220" s="185"/>
      <c r="CKW220" s="185"/>
      <c r="CKX220" s="185"/>
      <c r="CKY220" s="185"/>
      <c r="CKZ220" s="185"/>
      <c r="CLA220" s="185"/>
      <c r="CLB220" s="185"/>
      <c r="CLC220" s="185"/>
      <c r="CLD220" s="185"/>
      <c r="CLE220" s="185"/>
      <c r="CLF220" s="185"/>
      <c r="CLG220" s="185"/>
      <c r="CLH220" s="185"/>
      <c r="CLI220" s="185"/>
      <c r="CLJ220" s="185"/>
      <c r="CLK220" s="185"/>
      <c r="CLL220" s="185"/>
      <c r="CLM220" s="185"/>
      <c r="CLN220" s="185"/>
      <c r="CLO220" s="185"/>
      <c r="CLP220" s="185"/>
      <c r="CLQ220" s="185"/>
      <c r="CLR220" s="185"/>
      <c r="CLS220" s="185"/>
      <c r="CLT220" s="185"/>
      <c r="CLU220" s="185"/>
      <c r="CLV220" s="185"/>
      <c r="CLW220" s="185"/>
      <c r="CLX220" s="185"/>
      <c r="CLY220" s="185"/>
      <c r="CLZ220" s="185"/>
      <c r="CMA220" s="185"/>
      <c r="CMB220" s="185"/>
      <c r="CMC220" s="185"/>
      <c r="CMD220" s="185"/>
      <c r="CME220" s="185"/>
      <c r="CMF220" s="185"/>
      <c r="CMG220" s="185"/>
      <c r="CMH220" s="185"/>
      <c r="CMI220" s="185"/>
      <c r="CMJ220" s="185"/>
      <c r="CMK220" s="185"/>
      <c r="CML220" s="185"/>
      <c r="CMM220" s="185"/>
      <c r="CMN220" s="185"/>
      <c r="CMO220" s="185"/>
      <c r="CMP220" s="185"/>
      <c r="CMQ220" s="185"/>
      <c r="CMR220" s="185"/>
      <c r="CMS220" s="185"/>
      <c r="CMT220" s="185"/>
      <c r="CMU220" s="185"/>
      <c r="CMV220" s="185"/>
      <c r="CMW220" s="185"/>
      <c r="CMX220" s="185"/>
      <c r="CMY220" s="185"/>
      <c r="CMZ220" s="185"/>
      <c r="CNA220" s="185"/>
      <c r="CNB220" s="185"/>
      <c r="CNC220" s="185"/>
      <c r="CND220" s="185"/>
      <c r="CNE220" s="185"/>
      <c r="CNF220" s="185"/>
      <c r="CNG220" s="185"/>
      <c r="CNH220" s="185"/>
      <c r="CNI220" s="185"/>
      <c r="CNJ220" s="185"/>
      <c r="CNK220" s="185"/>
      <c r="CNL220" s="185"/>
      <c r="CNM220" s="185"/>
      <c r="CNN220" s="185"/>
      <c r="CNO220" s="185"/>
      <c r="CNP220" s="185"/>
      <c r="CNQ220" s="185"/>
      <c r="CNR220" s="185"/>
      <c r="CNS220" s="185"/>
      <c r="CNT220" s="185"/>
      <c r="CNU220" s="185"/>
      <c r="CNV220" s="185"/>
      <c r="CNW220" s="185"/>
      <c r="CNX220" s="185"/>
      <c r="CNY220" s="185"/>
      <c r="CNZ220" s="185"/>
      <c r="COA220" s="185"/>
      <c r="COB220" s="185"/>
      <c r="COC220" s="185"/>
      <c r="COD220" s="185"/>
      <c r="COE220" s="185"/>
      <c r="COF220" s="185"/>
      <c r="COG220" s="185"/>
      <c r="COH220" s="185"/>
      <c r="COI220" s="185"/>
      <c r="COJ220" s="185"/>
      <c r="COK220" s="185"/>
      <c r="COL220" s="185"/>
      <c r="COM220" s="185"/>
      <c r="CON220" s="185"/>
      <c r="COO220" s="185"/>
      <c r="COP220" s="185"/>
      <c r="COQ220" s="185"/>
      <c r="COR220" s="185"/>
      <c r="COS220" s="185"/>
      <c r="COT220" s="185"/>
      <c r="COU220" s="185"/>
      <c r="COV220" s="185"/>
      <c r="COW220" s="185"/>
      <c r="COX220" s="185"/>
      <c r="COY220" s="185"/>
      <c r="COZ220" s="185"/>
      <c r="CPA220" s="185"/>
      <c r="CPB220" s="185"/>
      <c r="CPC220" s="185"/>
      <c r="CPD220" s="185"/>
      <c r="CPE220" s="185"/>
      <c r="CPF220" s="185"/>
      <c r="CPG220" s="185"/>
      <c r="CPH220" s="185"/>
      <c r="CPI220" s="185"/>
      <c r="CPJ220" s="185"/>
      <c r="CPK220" s="185"/>
      <c r="CPL220" s="185"/>
      <c r="CPM220" s="185"/>
      <c r="CPN220" s="185"/>
      <c r="CPO220" s="185"/>
      <c r="CPP220" s="185"/>
      <c r="CPQ220" s="185"/>
      <c r="CPR220" s="185"/>
      <c r="CPS220" s="185"/>
      <c r="CPT220" s="185"/>
      <c r="CPU220" s="185"/>
      <c r="CPV220" s="185"/>
      <c r="CPW220" s="185"/>
      <c r="CPX220" s="185"/>
      <c r="CPY220" s="185"/>
      <c r="CPZ220" s="185"/>
      <c r="CQA220" s="185"/>
      <c r="CQB220" s="185"/>
      <c r="CQC220" s="185"/>
      <c r="CQD220" s="185"/>
      <c r="CQE220" s="185"/>
      <c r="CQF220" s="185"/>
      <c r="CQG220" s="185"/>
      <c r="CQH220" s="185"/>
      <c r="CQI220" s="185"/>
      <c r="CQJ220" s="185"/>
      <c r="CQK220" s="185"/>
      <c r="CQL220" s="185"/>
      <c r="CQM220" s="185"/>
      <c r="CQN220" s="185"/>
      <c r="CQO220" s="185"/>
      <c r="CQP220" s="185"/>
      <c r="CQQ220" s="185"/>
    </row>
    <row r="221" spans="1:2487">
      <c r="A221" s="196" t="s">
        <v>17</v>
      </c>
      <c r="B221" s="188">
        <v>9.8000000000000007</v>
      </c>
      <c r="C221" s="188">
        <v>8.1999999999999993</v>
      </c>
      <c r="D221" s="188">
        <v>8.6999999999999993</v>
      </c>
      <c r="E221" s="188">
        <v>10.1</v>
      </c>
      <c r="F221" s="188">
        <v>17</v>
      </c>
      <c r="G221" s="188">
        <v>14.1</v>
      </c>
      <c r="H221" s="188">
        <v>5.6</v>
      </c>
      <c r="I221" s="188">
        <v>11.7</v>
      </c>
      <c r="J221" s="188">
        <v>10.4</v>
      </c>
      <c r="K221" s="188">
        <v>18</v>
      </c>
      <c r="L221" s="188">
        <v>30.6</v>
      </c>
      <c r="M221" s="188">
        <v>26</v>
      </c>
      <c r="N221" s="188">
        <v>6.9</v>
      </c>
      <c r="O221" s="188">
        <v>16</v>
      </c>
      <c r="P221" s="188">
        <v>15.9</v>
      </c>
      <c r="Q221" s="188">
        <v>2.8</v>
      </c>
      <c r="R221" s="188">
        <v>2.4</v>
      </c>
      <c r="S221" s="188">
        <v>2.7</v>
      </c>
      <c r="T221" s="188">
        <v>3.8</v>
      </c>
      <c r="U221" s="188">
        <v>1.4</v>
      </c>
      <c r="V221" s="188">
        <v>2.1</v>
      </c>
      <c r="W221" s="188">
        <v>4.8</v>
      </c>
      <c r="X221" s="188">
        <v>4.0999999999999996</v>
      </c>
      <c r="Y221" s="188">
        <v>5.4</v>
      </c>
      <c r="Z221" s="210" t="s">
        <v>63</v>
      </c>
      <c r="AA221" s="210" t="s">
        <v>63</v>
      </c>
      <c r="AB221" s="188">
        <f>- - 3</f>
        <v>3</v>
      </c>
      <c r="AC221" s="188">
        <v>6.5</v>
      </c>
      <c r="AD221" s="188">
        <v>8.8000000000000007</v>
      </c>
      <c r="AE221" s="188">
        <v>8</v>
      </c>
      <c r="AF221" s="188">
        <v>5.6</v>
      </c>
      <c r="AG221" s="188">
        <v>3.3</v>
      </c>
      <c r="AH221" s="188">
        <v>2.9</v>
      </c>
      <c r="AI221" s="185"/>
      <c r="AJ221" s="185"/>
      <c r="AK221" s="185"/>
      <c r="AL221" s="185"/>
      <c r="AM221" s="185"/>
      <c r="AN221" s="185"/>
      <c r="AO221" s="185"/>
      <c r="AP221" s="185"/>
      <c r="AQ221" s="185"/>
      <c r="AR221" s="185"/>
      <c r="AS221" s="185"/>
      <c r="AT221" s="185"/>
      <c r="AU221" s="185"/>
      <c r="AV221" s="185"/>
      <c r="AW221" s="185"/>
      <c r="AX221" s="185"/>
      <c r="AY221" s="185"/>
      <c r="AZ221" s="185"/>
      <c r="BA221" s="185"/>
      <c r="BB221" s="185"/>
      <c r="BC221" s="185"/>
      <c r="BD221" s="185"/>
      <c r="BE221" s="185"/>
      <c r="BF221" s="185"/>
      <c r="BG221" s="185"/>
      <c r="BH221" s="185"/>
      <c r="BI221" s="185"/>
      <c r="BJ221" s="185"/>
      <c r="BK221" s="185"/>
      <c r="BL221" s="185"/>
      <c r="BM221" s="185"/>
      <c r="BN221" s="185"/>
      <c r="BO221" s="185"/>
      <c r="BP221" s="185"/>
      <c r="BQ221" s="185"/>
      <c r="BR221" s="185"/>
      <c r="BS221" s="185"/>
      <c r="BT221" s="185"/>
      <c r="BU221" s="185"/>
      <c r="BV221" s="185"/>
      <c r="BW221" s="185"/>
      <c r="BX221" s="185"/>
      <c r="BY221" s="185"/>
      <c r="BZ221" s="185"/>
      <c r="CA221" s="185"/>
      <c r="CB221" s="185"/>
      <c r="CC221" s="185"/>
      <c r="CD221" s="185"/>
      <c r="CE221" s="185"/>
      <c r="CF221" s="185"/>
      <c r="CG221" s="185"/>
      <c r="CH221" s="185"/>
      <c r="CI221" s="185"/>
      <c r="CJ221" s="185"/>
      <c r="CK221" s="185"/>
      <c r="CL221" s="185"/>
      <c r="CM221" s="185"/>
      <c r="CN221" s="185"/>
      <c r="CO221" s="185"/>
      <c r="CP221" s="185"/>
      <c r="CQ221" s="185"/>
      <c r="CR221" s="185"/>
      <c r="CS221" s="185"/>
      <c r="CT221" s="185"/>
      <c r="CU221" s="185"/>
      <c r="CV221" s="185"/>
      <c r="CW221" s="185"/>
      <c r="CX221" s="185"/>
      <c r="CY221" s="185"/>
      <c r="CZ221" s="185"/>
      <c r="DA221" s="185"/>
      <c r="DB221" s="185"/>
      <c r="DC221" s="185"/>
      <c r="DD221" s="185"/>
      <c r="DE221" s="185"/>
      <c r="DF221" s="185"/>
      <c r="DG221" s="185"/>
      <c r="DH221" s="185"/>
      <c r="DI221" s="185"/>
      <c r="DJ221" s="185"/>
      <c r="DK221" s="185"/>
      <c r="DL221" s="185"/>
      <c r="DM221" s="185"/>
      <c r="DN221" s="185"/>
      <c r="DO221" s="185"/>
      <c r="DP221" s="185"/>
      <c r="DQ221" s="185"/>
      <c r="DR221" s="185"/>
      <c r="DS221" s="185"/>
      <c r="DT221" s="185"/>
      <c r="DU221" s="185"/>
      <c r="DV221" s="185"/>
      <c r="DW221" s="185"/>
      <c r="DX221" s="185"/>
      <c r="DY221" s="185"/>
      <c r="DZ221" s="185"/>
      <c r="EA221" s="185"/>
      <c r="EB221" s="185"/>
      <c r="EC221" s="185"/>
      <c r="ED221" s="185"/>
      <c r="EE221" s="185"/>
      <c r="EF221" s="185"/>
      <c r="EG221" s="185"/>
      <c r="EH221" s="185"/>
      <c r="EI221" s="185"/>
      <c r="EJ221" s="185"/>
      <c r="EK221" s="185"/>
      <c r="EL221" s="185"/>
      <c r="EM221" s="185"/>
      <c r="EN221" s="185"/>
      <c r="EO221" s="185"/>
      <c r="EP221" s="185"/>
      <c r="EQ221" s="185"/>
      <c r="ER221" s="185"/>
      <c r="ES221" s="185"/>
      <c r="ET221" s="185"/>
      <c r="EU221" s="185"/>
      <c r="EV221" s="185"/>
      <c r="EW221" s="185"/>
      <c r="EX221" s="185"/>
      <c r="EY221" s="185"/>
      <c r="EZ221" s="185"/>
      <c r="FA221" s="185"/>
      <c r="FB221" s="185"/>
      <c r="FC221" s="185"/>
      <c r="FD221" s="185"/>
      <c r="FE221" s="185"/>
      <c r="FF221" s="185"/>
      <c r="FG221" s="185"/>
      <c r="FH221" s="185"/>
      <c r="FI221" s="185"/>
      <c r="FJ221" s="185"/>
      <c r="FK221" s="185"/>
      <c r="FL221" s="185"/>
      <c r="FM221" s="185"/>
      <c r="FN221" s="185"/>
      <c r="FO221" s="185"/>
      <c r="FP221" s="185"/>
      <c r="FQ221" s="185"/>
      <c r="FR221" s="185"/>
      <c r="FS221" s="185"/>
      <c r="FT221" s="185"/>
      <c r="FU221" s="185"/>
      <c r="FV221" s="185"/>
      <c r="FW221" s="185"/>
      <c r="FX221" s="185"/>
      <c r="FY221" s="185"/>
      <c r="FZ221" s="185"/>
      <c r="GA221" s="185"/>
      <c r="GB221" s="185"/>
      <c r="GC221" s="185"/>
      <c r="GD221" s="185"/>
      <c r="GE221" s="185"/>
      <c r="GF221" s="185"/>
      <c r="GG221" s="185"/>
      <c r="GH221" s="185"/>
      <c r="GI221" s="185"/>
      <c r="GJ221" s="185"/>
      <c r="GK221" s="185"/>
      <c r="GL221" s="185"/>
      <c r="GM221" s="185"/>
      <c r="GN221" s="185"/>
      <c r="GO221" s="185"/>
      <c r="GP221" s="185"/>
      <c r="GQ221" s="185"/>
      <c r="GR221" s="185"/>
      <c r="GS221" s="185"/>
      <c r="GT221" s="185"/>
      <c r="GU221" s="185"/>
      <c r="GV221" s="185"/>
      <c r="GW221" s="185"/>
      <c r="GX221" s="185"/>
      <c r="GY221" s="185"/>
      <c r="GZ221" s="185"/>
      <c r="HA221" s="185"/>
      <c r="HB221" s="185"/>
      <c r="HC221" s="185"/>
      <c r="HD221" s="185"/>
      <c r="HE221" s="185"/>
      <c r="HF221" s="185"/>
      <c r="HG221" s="185"/>
      <c r="HH221" s="185"/>
      <c r="HI221" s="185"/>
      <c r="HJ221" s="185"/>
      <c r="HK221" s="185"/>
      <c r="HL221" s="185"/>
      <c r="HM221" s="185"/>
      <c r="HN221" s="185"/>
      <c r="HO221" s="185"/>
      <c r="HP221" s="185"/>
      <c r="HQ221" s="185"/>
      <c r="HR221" s="185"/>
      <c r="HS221" s="185"/>
      <c r="HT221" s="185"/>
      <c r="HU221" s="185"/>
      <c r="HV221" s="185"/>
      <c r="HW221" s="185"/>
      <c r="HX221" s="185"/>
      <c r="HY221" s="185"/>
      <c r="HZ221" s="185"/>
      <c r="IA221" s="185"/>
      <c r="IB221" s="185"/>
      <c r="IC221" s="185"/>
      <c r="ID221" s="185"/>
      <c r="IE221" s="185"/>
      <c r="IF221" s="185"/>
      <c r="IG221" s="185"/>
      <c r="IH221" s="185"/>
      <c r="II221" s="185"/>
      <c r="IJ221" s="185"/>
      <c r="IK221" s="185"/>
      <c r="IL221" s="185"/>
      <c r="IM221" s="185"/>
      <c r="IN221" s="185"/>
      <c r="IO221" s="185"/>
      <c r="IP221" s="185"/>
      <c r="IQ221" s="185"/>
      <c r="IR221" s="185"/>
      <c r="IS221" s="185"/>
      <c r="IT221" s="185"/>
      <c r="IU221" s="185"/>
      <c r="IV221" s="185"/>
      <c r="IW221" s="185"/>
      <c r="IX221" s="185"/>
      <c r="IY221" s="185"/>
      <c r="IZ221" s="185"/>
      <c r="JA221" s="185"/>
      <c r="JB221" s="185"/>
      <c r="JC221" s="185"/>
      <c r="JD221" s="185"/>
      <c r="JE221" s="185"/>
      <c r="JF221" s="185"/>
      <c r="JG221" s="185"/>
      <c r="JH221" s="185"/>
      <c r="JI221" s="185"/>
      <c r="JJ221" s="185"/>
      <c r="JK221" s="185"/>
      <c r="JL221" s="185"/>
      <c r="JM221" s="185"/>
      <c r="JN221" s="185"/>
      <c r="JO221" s="185"/>
      <c r="JP221" s="185"/>
      <c r="JQ221" s="185"/>
      <c r="JR221" s="185"/>
      <c r="JS221" s="185"/>
      <c r="JT221" s="185"/>
      <c r="JU221" s="185"/>
      <c r="JV221" s="185"/>
      <c r="JW221" s="185"/>
      <c r="JX221" s="185"/>
      <c r="JY221" s="185"/>
      <c r="JZ221" s="185"/>
      <c r="KA221" s="185"/>
      <c r="KB221" s="185"/>
      <c r="KC221" s="185"/>
      <c r="KD221" s="185"/>
      <c r="KE221" s="185"/>
      <c r="KF221" s="185"/>
      <c r="KG221" s="185"/>
      <c r="KH221" s="185"/>
      <c r="KI221" s="185"/>
      <c r="KJ221" s="185"/>
      <c r="KK221" s="185"/>
      <c r="KL221" s="185"/>
      <c r="KM221" s="185"/>
      <c r="KN221" s="185"/>
      <c r="KO221" s="185"/>
      <c r="KP221" s="185"/>
      <c r="KQ221" s="185"/>
      <c r="KR221" s="185"/>
      <c r="KS221" s="185"/>
      <c r="KT221" s="185"/>
      <c r="KU221" s="185"/>
      <c r="KV221" s="185"/>
      <c r="KW221" s="185"/>
      <c r="KX221" s="185"/>
      <c r="KY221" s="185"/>
      <c r="KZ221" s="185"/>
      <c r="LA221" s="185"/>
      <c r="LB221" s="185"/>
      <c r="LC221" s="185"/>
      <c r="LD221" s="185"/>
      <c r="LE221" s="185"/>
      <c r="LF221" s="185"/>
      <c r="LG221" s="185"/>
      <c r="LH221" s="185"/>
      <c r="LI221" s="185"/>
      <c r="LJ221" s="185"/>
      <c r="LK221" s="185"/>
      <c r="LL221" s="185"/>
      <c r="LM221" s="185"/>
      <c r="LN221" s="185"/>
      <c r="LO221" s="185"/>
      <c r="LP221" s="185"/>
      <c r="LQ221" s="185"/>
      <c r="LR221" s="185"/>
      <c r="LS221" s="185"/>
      <c r="LT221" s="185"/>
      <c r="LU221" s="185"/>
      <c r="LV221" s="185"/>
      <c r="LW221" s="185"/>
      <c r="LX221" s="185"/>
      <c r="LY221" s="185"/>
      <c r="LZ221" s="185"/>
      <c r="MA221" s="185"/>
      <c r="MB221" s="185"/>
      <c r="MC221" s="185"/>
      <c r="MD221" s="185"/>
      <c r="ME221" s="185"/>
      <c r="MF221" s="185"/>
      <c r="MG221" s="185"/>
      <c r="MH221" s="185"/>
      <c r="MI221" s="185"/>
      <c r="MJ221" s="185"/>
      <c r="MK221" s="185"/>
      <c r="ML221" s="185"/>
      <c r="MM221" s="185"/>
      <c r="MN221" s="185"/>
      <c r="MO221" s="185"/>
      <c r="MP221" s="185"/>
      <c r="MQ221" s="185"/>
      <c r="MR221" s="185"/>
      <c r="MS221" s="185"/>
      <c r="MT221" s="185"/>
      <c r="MU221" s="185"/>
      <c r="MV221" s="185"/>
      <c r="MW221" s="185"/>
      <c r="MX221" s="185"/>
      <c r="MY221" s="185"/>
      <c r="MZ221" s="185"/>
      <c r="NA221" s="185"/>
      <c r="NB221" s="185"/>
      <c r="NC221" s="185"/>
      <c r="ND221" s="185"/>
      <c r="NE221" s="185"/>
      <c r="NF221" s="185"/>
      <c r="NG221" s="185"/>
      <c r="NH221" s="185"/>
      <c r="NI221" s="185"/>
      <c r="NJ221" s="185"/>
      <c r="NK221" s="185"/>
      <c r="NL221" s="185"/>
      <c r="NM221" s="185"/>
      <c r="NN221" s="185"/>
      <c r="NO221" s="185"/>
      <c r="NP221" s="185"/>
      <c r="NQ221" s="185"/>
      <c r="NR221" s="185"/>
      <c r="NS221" s="185"/>
      <c r="NT221" s="185"/>
      <c r="NU221" s="185"/>
      <c r="NV221" s="185"/>
      <c r="NW221" s="185"/>
      <c r="NX221" s="185"/>
      <c r="NY221" s="185"/>
      <c r="NZ221" s="185"/>
      <c r="OA221" s="185"/>
      <c r="OB221" s="185"/>
      <c r="OC221" s="185"/>
      <c r="OD221" s="185"/>
      <c r="OE221" s="185"/>
      <c r="OF221" s="185"/>
      <c r="OG221" s="185"/>
      <c r="OH221" s="185"/>
      <c r="OI221" s="185"/>
      <c r="OJ221" s="185"/>
      <c r="OK221" s="185"/>
      <c r="OL221" s="185"/>
      <c r="OM221" s="185"/>
      <c r="ON221" s="185"/>
      <c r="OO221" s="185"/>
      <c r="OP221" s="185"/>
      <c r="OQ221" s="185"/>
      <c r="OR221" s="185"/>
      <c r="OS221" s="185"/>
      <c r="OT221" s="185"/>
      <c r="OU221" s="185"/>
      <c r="OV221" s="185"/>
      <c r="OW221" s="185"/>
      <c r="OX221" s="185"/>
      <c r="OY221" s="185"/>
      <c r="OZ221" s="185"/>
      <c r="PA221" s="185"/>
      <c r="PB221" s="185"/>
      <c r="PC221" s="185"/>
      <c r="PD221" s="185"/>
      <c r="PE221" s="185"/>
      <c r="PF221" s="185"/>
      <c r="PG221" s="185"/>
      <c r="PH221" s="185"/>
      <c r="PI221" s="185"/>
      <c r="PJ221" s="185"/>
      <c r="PK221" s="185"/>
      <c r="PL221" s="185"/>
      <c r="PM221" s="185"/>
      <c r="PN221" s="185"/>
      <c r="PO221" s="185"/>
      <c r="PP221" s="185"/>
      <c r="PQ221" s="185"/>
      <c r="PR221" s="185"/>
      <c r="PS221" s="185"/>
      <c r="PT221" s="185"/>
      <c r="PU221" s="185"/>
      <c r="PV221" s="185"/>
      <c r="PW221" s="185"/>
      <c r="PX221" s="185"/>
      <c r="PY221" s="185"/>
      <c r="PZ221" s="185"/>
      <c r="QA221" s="185"/>
      <c r="QB221" s="185"/>
      <c r="QC221" s="185"/>
      <c r="QD221" s="185"/>
      <c r="QE221" s="185"/>
      <c r="QF221" s="185"/>
      <c r="QG221" s="185"/>
      <c r="QH221" s="185"/>
      <c r="QI221" s="185"/>
      <c r="QJ221" s="185"/>
      <c r="QK221" s="185"/>
      <c r="QL221" s="185"/>
      <c r="QM221" s="185"/>
      <c r="QN221" s="185"/>
      <c r="QO221" s="185"/>
      <c r="QP221" s="185"/>
      <c r="QQ221" s="185"/>
      <c r="QR221" s="185"/>
      <c r="QS221" s="185"/>
      <c r="QT221" s="185"/>
      <c r="QU221" s="185"/>
      <c r="QV221" s="185"/>
      <c r="QW221" s="185"/>
      <c r="QX221" s="185"/>
      <c r="QY221" s="185"/>
      <c r="QZ221" s="185"/>
      <c r="RA221" s="185"/>
      <c r="RB221" s="185"/>
      <c r="RC221" s="185"/>
      <c r="RD221" s="185"/>
      <c r="RE221" s="185"/>
      <c r="RF221" s="185"/>
      <c r="RG221" s="185"/>
      <c r="RH221" s="185"/>
      <c r="RI221" s="185"/>
      <c r="RJ221" s="185"/>
      <c r="RK221" s="185"/>
      <c r="RL221" s="185"/>
      <c r="RM221" s="185"/>
      <c r="RN221" s="185"/>
      <c r="RO221" s="185"/>
      <c r="RP221" s="185"/>
      <c r="RQ221" s="185"/>
      <c r="RR221" s="185"/>
      <c r="RS221" s="185"/>
      <c r="RT221" s="185"/>
      <c r="RU221" s="185"/>
      <c r="RV221" s="185"/>
      <c r="RW221" s="185"/>
      <c r="RX221" s="185"/>
      <c r="RY221" s="185"/>
      <c r="RZ221" s="185"/>
      <c r="SA221" s="185"/>
      <c r="SB221" s="185"/>
      <c r="SC221" s="185"/>
      <c r="SD221" s="185"/>
      <c r="SE221" s="185"/>
      <c r="SF221" s="185"/>
      <c r="SG221" s="185"/>
      <c r="SH221" s="185"/>
      <c r="SI221" s="185"/>
      <c r="SJ221" s="185"/>
      <c r="SK221" s="185"/>
      <c r="SL221" s="185"/>
      <c r="SM221" s="185"/>
      <c r="SN221" s="185"/>
      <c r="SO221" s="185"/>
      <c r="SP221" s="185"/>
      <c r="SQ221" s="185"/>
      <c r="SR221" s="185"/>
      <c r="SS221" s="185"/>
      <c r="ST221" s="185"/>
      <c r="SU221" s="185"/>
      <c r="SV221" s="185"/>
      <c r="SW221" s="185"/>
      <c r="SX221" s="185"/>
      <c r="SY221" s="185"/>
      <c r="SZ221" s="185"/>
      <c r="TA221" s="185"/>
      <c r="TB221" s="185"/>
      <c r="TC221" s="185"/>
      <c r="TD221" s="185"/>
      <c r="TE221" s="185"/>
      <c r="TF221" s="185"/>
      <c r="TG221" s="185"/>
      <c r="TH221" s="185"/>
      <c r="TI221" s="185"/>
      <c r="TJ221" s="185"/>
      <c r="TK221" s="185"/>
      <c r="TL221" s="185"/>
      <c r="TM221" s="185"/>
      <c r="TN221" s="185"/>
      <c r="TO221" s="185"/>
      <c r="TP221" s="185"/>
      <c r="TQ221" s="185"/>
      <c r="TR221" s="185"/>
      <c r="TS221" s="185"/>
      <c r="TT221" s="185"/>
      <c r="TU221" s="185"/>
      <c r="TV221" s="185"/>
      <c r="TW221" s="185"/>
      <c r="TX221" s="185"/>
      <c r="TY221" s="185"/>
      <c r="TZ221" s="185"/>
      <c r="UA221" s="185"/>
      <c r="UB221" s="185"/>
      <c r="UC221" s="185"/>
      <c r="UD221" s="185"/>
      <c r="UE221" s="185"/>
      <c r="UF221" s="185"/>
      <c r="UG221" s="185"/>
      <c r="UH221" s="185"/>
      <c r="UI221" s="185"/>
      <c r="UJ221" s="185"/>
      <c r="UK221" s="185"/>
      <c r="UL221" s="185"/>
      <c r="UM221" s="185"/>
      <c r="UN221" s="185"/>
      <c r="UO221" s="185"/>
      <c r="UP221" s="185"/>
      <c r="UQ221" s="185"/>
      <c r="UR221" s="185"/>
      <c r="US221" s="185"/>
      <c r="UT221" s="185"/>
      <c r="UU221" s="185"/>
      <c r="UV221" s="185"/>
      <c r="UW221" s="185"/>
      <c r="UX221" s="185"/>
      <c r="UY221" s="185"/>
      <c r="UZ221" s="185"/>
      <c r="VA221" s="185"/>
      <c r="VB221" s="185"/>
      <c r="VC221" s="185"/>
      <c r="VD221" s="185"/>
      <c r="VE221" s="185"/>
      <c r="VF221" s="185"/>
      <c r="VG221" s="185"/>
      <c r="VH221" s="185"/>
      <c r="VI221" s="185"/>
      <c r="VJ221" s="185"/>
      <c r="VK221" s="185"/>
      <c r="VL221" s="185"/>
      <c r="VM221" s="185"/>
      <c r="VN221" s="185"/>
      <c r="VO221" s="185"/>
      <c r="VP221" s="185"/>
      <c r="VQ221" s="185"/>
      <c r="VR221" s="185"/>
      <c r="VS221" s="185"/>
      <c r="VT221" s="185"/>
      <c r="VU221" s="185"/>
      <c r="VV221" s="185"/>
      <c r="VW221" s="185"/>
      <c r="VX221" s="185"/>
      <c r="VY221" s="185"/>
      <c r="VZ221" s="185"/>
      <c r="WA221" s="185"/>
      <c r="WB221" s="185"/>
      <c r="WC221" s="185"/>
      <c r="WD221" s="185"/>
      <c r="WE221" s="185"/>
      <c r="WF221" s="185"/>
      <c r="WG221" s="185"/>
      <c r="WH221" s="185"/>
      <c r="WI221" s="185"/>
      <c r="WJ221" s="185"/>
      <c r="WK221" s="185"/>
      <c r="WL221" s="185"/>
      <c r="WM221" s="185"/>
      <c r="WN221" s="185"/>
      <c r="WO221" s="185"/>
      <c r="WP221" s="185"/>
      <c r="WQ221" s="185"/>
      <c r="WR221" s="185"/>
      <c r="WS221" s="185"/>
      <c r="WT221" s="185"/>
      <c r="WU221" s="185"/>
      <c r="WV221" s="185"/>
      <c r="WW221" s="185"/>
      <c r="WX221" s="185"/>
      <c r="WY221" s="185"/>
      <c r="WZ221" s="185"/>
      <c r="XA221" s="185"/>
      <c r="XB221" s="185"/>
      <c r="XC221" s="185"/>
      <c r="XD221" s="185"/>
      <c r="XE221" s="185"/>
      <c r="XF221" s="185"/>
      <c r="XG221" s="185"/>
      <c r="XH221" s="185"/>
      <c r="XI221" s="185"/>
      <c r="XJ221" s="185"/>
      <c r="XK221" s="185"/>
      <c r="XL221" s="185"/>
      <c r="XM221" s="185"/>
      <c r="XN221" s="185"/>
      <c r="XO221" s="185"/>
      <c r="XP221" s="185"/>
      <c r="XQ221" s="185"/>
      <c r="XR221" s="185"/>
      <c r="XS221" s="185"/>
      <c r="XT221" s="185"/>
      <c r="XU221" s="185"/>
      <c r="XV221" s="185"/>
      <c r="XW221" s="185"/>
      <c r="XX221" s="185"/>
      <c r="XY221" s="185"/>
      <c r="XZ221" s="185"/>
      <c r="YA221" s="185"/>
      <c r="YB221" s="185"/>
      <c r="YC221" s="185"/>
      <c r="YD221" s="185"/>
      <c r="YE221" s="185"/>
      <c r="YF221" s="185"/>
      <c r="YG221" s="185"/>
      <c r="YH221" s="185"/>
      <c r="YI221" s="185"/>
      <c r="YJ221" s="185"/>
      <c r="YK221" s="185"/>
      <c r="YL221" s="185"/>
      <c r="YM221" s="185"/>
      <c r="YN221" s="185"/>
      <c r="YO221" s="185"/>
      <c r="YP221" s="185"/>
      <c r="YQ221" s="185"/>
      <c r="YR221" s="185"/>
      <c r="YS221" s="185"/>
      <c r="YT221" s="185"/>
      <c r="YU221" s="185"/>
      <c r="YV221" s="185"/>
      <c r="YW221" s="185"/>
      <c r="YX221" s="185"/>
      <c r="YY221" s="185"/>
      <c r="YZ221" s="185"/>
      <c r="ZA221" s="185"/>
      <c r="ZB221" s="185"/>
      <c r="ZC221" s="185"/>
      <c r="ZD221" s="185"/>
      <c r="ZE221" s="185"/>
      <c r="ZF221" s="185"/>
      <c r="ZG221" s="185"/>
      <c r="ZH221" s="185"/>
      <c r="ZI221" s="185"/>
      <c r="ZJ221" s="185"/>
      <c r="ZK221" s="185"/>
      <c r="ZL221" s="185"/>
      <c r="ZM221" s="185"/>
      <c r="ZN221" s="185"/>
      <c r="ZO221" s="185"/>
      <c r="ZP221" s="185"/>
      <c r="ZQ221" s="185"/>
      <c r="ZR221" s="185"/>
      <c r="ZS221" s="185"/>
      <c r="ZT221" s="185"/>
      <c r="ZU221" s="185"/>
      <c r="ZV221" s="185"/>
      <c r="ZW221" s="185"/>
      <c r="ZX221" s="185"/>
      <c r="ZY221" s="185"/>
      <c r="ZZ221" s="185"/>
      <c r="AAA221" s="185"/>
      <c r="AAB221" s="185"/>
      <c r="AAC221" s="185"/>
      <c r="AAD221" s="185"/>
      <c r="AAE221" s="185"/>
      <c r="AAF221" s="185"/>
      <c r="AAG221" s="185"/>
      <c r="AAH221" s="185"/>
      <c r="AAI221" s="185"/>
      <c r="AAJ221" s="185"/>
      <c r="AAK221" s="185"/>
      <c r="AAL221" s="185"/>
      <c r="AAM221" s="185"/>
      <c r="AAN221" s="185"/>
      <c r="AAO221" s="185"/>
      <c r="AAP221" s="185"/>
      <c r="AAQ221" s="185"/>
      <c r="AAR221" s="185"/>
      <c r="AAS221" s="185"/>
      <c r="AAT221" s="185"/>
      <c r="AAU221" s="185"/>
      <c r="AAV221" s="185"/>
      <c r="AAW221" s="185"/>
      <c r="AAX221" s="185"/>
      <c r="AAY221" s="185"/>
      <c r="AAZ221" s="185"/>
      <c r="ABA221" s="185"/>
      <c r="ABB221" s="185"/>
      <c r="ABC221" s="185"/>
      <c r="ABD221" s="185"/>
      <c r="ABE221" s="185"/>
      <c r="ABF221" s="185"/>
      <c r="ABG221" s="185"/>
      <c r="ABH221" s="185"/>
      <c r="ABI221" s="185"/>
      <c r="ABJ221" s="185"/>
      <c r="ABK221" s="185"/>
      <c r="ABL221" s="185"/>
      <c r="ABM221" s="185"/>
      <c r="ABN221" s="185"/>
      <c r="ABO221" s="185"/>
      <c r="ABP221" s="185"/>
      <c r="ABQ221" s="185"/>
      <c r="ABR221" s="185"/>
      <c r="ABS221" s="185"/>
      <c r="ABT221" s="185"/>
      <c r="ABU221" s="185"/>
      <c r="ABV221" s="185"/>
      <c r="ABW221" s="185"/>
      <c r="ABX221" s="185"/>
      <c r="ABY221" s="185"/>
      <c r="ABZ221" s="185"/>
      <c r="ACA221" s="185"/>
      <c r="ACB221" s="185"/>
      <c r="ACC221" s="185"/>
      <c r="ACD221" s="185"/>
      <c r="ACE221" s="185"/>
      <c r="ACF221" s="185"/>
      <c r="ACG221" s="185"/>
      <c r="ACH221" s="185"/>
      <c r="ACI221" s="185"/>
      <c r="ACJ221" s="185"/>
      <c r="ACK221" s="185"/>
      <c r="ACL221" s="185"/>
      <c r="ACM221" s="185"/>
      <c r="ACN221" s="185"/>
      <c r="ACO221" s="185"/>
      <c r="ACP221" s="185"/>
      <c r="ACQ221" s="185"/>
      <c r="ACR221" s="185"/>
      <c r="ACS221" s="185"/>
      <c r="ACT221" s="185"/>
      <c r="ACU221" s="185"/>
      <c r="ACV221" s="185"/>
      <c r="ACW221" s="185"/>
      <c r="ACX221" s="185"/>
      <c r="ACY221" s="185"/>
      <c r="ACZ221" s="185"/>
      <c r="ADA221" s="185"/>
      <c r="ADB221" s="185"/>
      <c r="ADC221" s="185"/>
      <c r="ADD221" s="185"/>
      <c r="ADE221" s="185"/>
      <c r="ADF221" s="185"/>
      <c r="ADG221" s="185"/>
      <c r="ADH221" s="185"/>
      <c r="ADI221" s="185"/>
      <c r="ADJ221" s="185"/>
      <c r="ADK221" s="185"/>
      <c r="ADL221" s="185"/>
      <c r="ADM221" s="185"/>
      <c r="ADN221" s="185"/>
      <c r="ADO221" s="185"/>
      <c r="ADP221" s="185"/>
      <c r="ADQ221" s="185"/>
      <c r="ADR221" s="185"/>
      <c r="ADS221" s="185"/>
      <c r="ADT221" s="185"/>
      <c r="ADU221" s="185"/>
      <c r="ADV221" s="185"/>
      <c r="ADW221" s="185"/>
      <c r="ADX221" s="185"/>
      <c r="ADY221" s="185"/>
      <c r="ADZ221" s="185"/>
      <c r="AEA221" s="185"/>
      <c r="AEB221" s="185"/>
      <c r="AEC221" s="185"/>
      <c r="AED221" s="185"/>
      <c r="AEE221" s="185"/>
      <c r="AEF221" s="185"/>
      <c r="AEG221" s="185"/>
      <c r="AEH221" s="185"/>
      <c r="AEI221" s="185"/>
      <c r="AEJ221" s="185"/>
      <c r="AEK221" s="185"/>
      <c r="AEL221" s="185"/>
      <c r="AEM221" s="185"/>
      <c r="AEN221" s="185"/>
      <c r="AEO221" s="185"/>
      <c r="AEP221" s="185"/>
      <c r="AEQ221" s="185"/>
      <c r="AER221" s="185"/>
      <c r="AES221" s="185"/>
      <c r="AET221" s="185"/>
      <c r="AEU221" s="185"/>
      <c r="AEV221" s="185"/>
      <c r="AEW221" s="185"/>
      <c r="AEX221" s="185"/>
      <c r="AEY221" s="185"/>
      <c r="AEZ221" s="185"/>
      <c r="AFA221" s="185"/>
      <c r="AFB221" s="185"/>
      <c r="AFC221" s="185"/>
      <c r="AFD221" s="185"/>
      <c r="AFE221" s="185"/>
      <c r="AFF221" s="185"/>
      <c r="AFG221" s="185"/>
      <c r="AFH221" s="185"/>
      <c r="AFI221" s="185"/>
      <c r="AFJ221" s="185"/>
      <c r="AFK221" s="185"/>
      <c r="AFL221" s="185"/>
      <c r="AFM221" s="185"/>
      <c r="AFN221" s="185"/>
      <c r="AFO221" s="185"/>
      <c r="AFP221" s="185"/>
      <c r="AFQ221" s="185"/>
      <c r="AFR221" s="185"/>
      <c r="AFS221" s="185"/>
      <c r="AFT221" s="185"/>
      <c r="AFU221" s="185"/>
      <c r="AFV221" s="185"/>
      <c r="AFW221" s="185"/>
      <c r="AFX221" s="185"/>
      <c r="AFY221" s="185"/>
      <c r="AFZ221" s="185"/>
      <c r="AGA221" s="185"/>
      <c r="AGB221" s="185"/>
      <c r="AGC221" s="185"/>
      <c r="AGD221" s="185"/>
      <c r="AGE221" s="185"/>
      <c r="AGF221" s="185"/>
      <c r="AGG221" s="185"/>
      <c r="AGH221" s="185"/>
      <c r="AGI221" s="185"/>
      <c r="AGJ221" s="185"/>
      <c r="AGK221" s="185"/>
      <c r="AGL221" s="185"/>
      <c r="AGM221" s="185"/>
      <c r="AGN221" s="185"/>
      <c r="AGO221" s="185"/>
      <c r="AGP221" s="185"/>
      <c r="AGQ221" s="185"/>
      <c r="AGR221" s="185"/>
      <c r="AGS221" s="185"/>
      <c r="AGT221" s="185"/>
      <c r="AGU221" s="185"/>
      <c r="AGV221" s="185"/>
      <c r="AGW221" s="185"/>
      <c r="AGX221" s="185"/>
      <c r="AGY221" s="185"/>
      <c r="AGZ221" s="185"/>
      <c r="AHA221" s="185"/>
      <c r="AHB221" s="185"/>
      <c r="AHC221" s="185"/>
      <c r="AHD221" s="185"/>
      <c r="AHE221" s="185"/>
      <c r="AHF221" s="185"/>
      <c r="AHG221" s="185"/>
      <c r="AHH221" s="185"/>
      <c r="AHI221" s="185"/>
      <c r="AHJ221" s="185"/>
      <c r="AHK221" s="185"/>
      <c r="AHL221" s="185"/>
      <c r="AHM221" s="185"/>
      <c r="AHN221" s="185"/>
      <c r="AHO221" s="185"/>
      <c r="AHP221" s="185"/>
      <c r="AHQ221" s="185"/>
      <c r="AHR221" s="185"/>
      <c r="AHS221" s="185"/>
      <c r="AHT221" s="185"/>
      <c r="AHU221" s="185"/>
      <c r="AHV221" s="185"/>
      <c r="AHW221" s="185"/>
      <c r="AHX221" s="185"/>
      <c r="AHY221" s="185"/>
      <c r="AHZ221" s="185"/>
      <c r="AIA221" s="185"/>
      <c r="AIB221" s="185"/>
      <c r="AIC221" s="185"/>
      <c r="AID221" s="185"/>
      <c r="AIE221" s="185"/>
      <c r="AIF221" s="185"/>
      <c r="AIG221" s="185"/>
      <c r="AIH221" s="185"/>
      <c r="AII221" s="185"/>
      <c r="AIJ221" s="185"/>
      <c r="AIK221" s="185"/>
      <c r="AIL221" s="185"/>
      <c r="AIM221" s="185"/>
      <c r="AIN221" s="185"/>
      <c r="AIO221" s="185"/>
      <c r="AIP221" s="185"/>
      <c r="AIQ221" s="185"/>
      <c r="AIR221" s="185"/>
      <c r="AIS221" s="185"/>
      <c r="AIT221" s="185"/>
      <c r="AIU221" s="185"/>
      <c r="AIV221" s="185"/>
      <c r="AIW221" s="185"/>
      <c r="AIX221" s="185"/>
      <c r="AIY221" s="185"/>
      <c r="AIZ221" s="185"/>
      <c r="AJA221" s="185"/>
      <c r="AJB221" s="185"/>
      <c r="AJC221" s="185"/>
      <c r="AJD221" s="185"/>
      <c r="AJE221" s="185"/>
      <c r="AJF221" s="185"/>
      <c r="AJG221" s="185"/>
      <c r="AJH221" s="185"/>
      <c r="AJI221" s="185"/>
      <c r="AJJ221" s="185"/>
      <c r="AJK221" s="185"/>
      <c r="AJL221" s="185"/>
      <c r="AJM221" s="185"/>
      <c r="AJN221" s="185"/>
      <c r="AJO221" s="185"/>
      <c r="AJP221" s="185"/>
      <c r="AJQ221" s="185"/>
      <c r="AJR221" s="185"/>
      <c r="AJS221" s="185"/>
      <c r="AJT221" s="185"/>
      <c r="AJU221" s="185"/>
      <c r="AJV221" s="185"/>
      <c r="AJW221" s="185"/>
      <c r="AJX221" s="185"/>
      <c r="AJY221" s="185"/>
      <c r="AJZ221" s="185"/>
      <c r="AKA221" s="185"/>
      <c r="AKB221" s="185"/>
      <c r="AKC221" s="185"/>
      <c r="AKD221" s="185"/>
      <c r="AKE221" s="185"/>
      <c r="AKF221" s="185"/>
      <c r="AKG221" s="185"/>
      <c r="AKH221" s="185"/>
      <c r="AKI221" s="185"/>
      <c r="AKJ221" s="185"/>
      <c r="AKK221" s="185"/>
      <c r="AKL221" s="185"/>
      <c r="AKM221" s="185"/>
      <c r="AKN221" s="185"/>
      <c r="AKO221" s="185"/>
      <c r="AKP221" s="185"/>
      <c r="AKQ221" s="185"/>
      <c r="AKR221" s="185"/>
      <c r="AKS221" s="185"/>
      <c r="AKT221" s="185"/>
      <c r="AKU221" s="185"/>
      <c r="AKV221" s="185"/>
      <c r="AKW221" s="185"/>
      <c r="AKX221" s="185"/>
      <c r="AKY221" s="185"/>
      <c r="AKZ221" s="185"/>
      <c r="ALA221" s="185"/>
      <c r="ALB221" s="185"/>
      <c r="ALC221" s="185"/>
      <c r="ALD221" s="185"/>
      <c r="ALE221" s="185"/>
      <c r="ALF221" s="185"/>
      <c r="ALG221" s="185"/>
      <c r="ALH221" s="185"/>
      <c r="ALI221" s="185"/>
      <c r="ALJ221" s="185"/>
      <c r="ALK221" s="185"/>
      <c r="ALL221" s="185"/>
      <c r="ALM221" s="185"/>
      <c r="ALN221" s="185"/>
      <c r="ALO221" s="185"/>
      <c r="ALP221" s="185"/>
      <c r="ALQ221" s="185"/>
      <c r="ALR221" s="185"/>
      <c r="ALS221" s="185"/>
      <c r="ALT221" s="185"/>
      <c r="ALU221" s="185"/>
      <c r="ALV221" s="185"/>
      <c r="ALW221" s="185"/>
      <c r="ALX221" s="185"/>
      <c r="ALY221" s="185"/>
      <c r="ALZ221" s="185"/>
      <c r="AMA221" s="185"/>
      <c r="AMB221" s="185"/>
      <c r="AMC221" s="185"/>
      <c r="AMD221" s="185"/>
      <c r="AME221" s="185"/>
      <c r="AMF221" s="185"/>
      <c r="AMG221" s="185"/>
      <c r="AMH221" s="185"/>
      <c r="AMI221" s="185"/>
      <c r="AMJ221" s="185"/>
      <c r="AMK221" s="185"/>
      <c r="AML221" s="185"/>
      <c r="AMM221" s="185"/>
      <c r="AMN221" s="185"/>
      <c r="AMO221" s="185"/>
      <c r="AMP221" s="185"/>
      <c r="AMQ221" s="185"/>
      <c r="AMR221" s="185"/>
      <c r="AMS221" s="185"/>
      <c r="AMT221" s="185"/>
      <c r="AMU221" s="185"/>
      <c r="AMV221" s="185"/>
      <c r="AMW221" s="185"/>
      <c r="AMX221" s="185"/>
      <c r="AMY221" s="185"/>
      <c r="AMZ221" s="185"/>
      <c r="ANA221" s="185"/>
      <c r="ANB221" s="185"/>
      <c r="ANC221" s="185"/>
      <c r="AND221" s="185"/>
      <c r="ANE221" s="185"/>
      <c r="ANF221" s="185"/>
      <c r="ANG221" s="185"/>
      <c r="ANH221" s="185"/>
      <c r="ANI221" s="185"/>
      <c r="ANJ221" s="185"/>
      <c r="ANK221" s="185"/>
      <c r="ANL221" s="185"/>
      <c r="ANM221" s="185"/>
      <c r="ANN221" s="185"/>
      <c r="ANO221" s="185"/>
      <c r="ANP221" s="185"/>
      <c r="ANQ221" s="185"/>
      <c r="ANR221" s="185"/>
      <c r="ANS221" s="185"/>
      <c r="ANT221" s="185"/>
      <c r="ANU221" s="185"/>
      <c r="ANV221" s="185"/>
      <c r="ANW221" s="185"/>
      <c r="ANX221" s="185"/>
      <c r="ANY221" s="185"/>
      <c r="ANZ221" s="185"/>
      <c r="AOA221" s="185"/>
      <c r="AOB221" s="185"/>
      <c r="AOC221" s="185"/>
      <c r="AOD221" s="185"/>
      <c r="AOE221" s="185"/>
      <c r="AOF221" s="185"/>
      <c r="AOG221" s="185"/>
      <c r="AOH221" s="185"/>
      <c r="AOI221" s="185"/>
      <c r="AOJ221" s="185"/>
      <c r="AOK221" s="185"/>
      <c r="AOL221" s="185"/>
      <c r="AOM221" s="185"/>
      <c r="AON221" s="185"/>
      <c r="AOO221" s="185"/>
      <c r="AOP221" s="185"/>
      <c r="AOQ221" s="185"/>
      <c r="AOR221" s="185"/>
      <c r="AOS221" s="185"/>
      <c r="AOT221" s="185"/>
      <c r="AOU221" s="185"/>
      <c r="AOV221" s="185"/>
      <c r="AOW221" s="185"/>
      <c r="AOX221" s="185"/>
      <c r="AOY221" s="185"/>
      <c r="AOZ221" s="185"/>
      <c r="APA221" s="185"/>
      <c r="APB221" s="185"/>
      <c r="APC221" s="185"/>
      <c r="APD221" s="185"/>
      <c r="APE221" s="185"/>
      <c r="APF221" s="185"/>
      <c r="APG221" s="185"/>
      <c r="APH221" s="185"/>
      <c r="API221" s="185"/>
      <c r="APJ221" s="185"/>
      <c r="APK221" s="185"/>
      <c r="APL221" s="185"/>
      <c r="APM221" s="185"/>
      <c r="APN221" s="185"/>
      <c r="APO221" s="185"/>
      <c r="APP221" s="185"/>
      <c r="APQ221" s="185"/>
      <c r="APR221" s="185"/>
      <c r="APS221" s="185"/>
      <c r="APT221" s="185"/>
      <c r="APU221" s="185"/>
      <c r="APV221" s="185"/>
      <c r="APW221" s="185"/>
      <c r="APX221" s="185"/>
      <c r="APY221" s="185"/>
      <c r="APZ221" s="185"/>
      <c r="AQA221" s="185"/>
      <c r="AQB221" s="185"/>
      <c r="AQC221" s="185"/>
      <c r="AQD221" s="185"/>
      <c r="AQE221" s="185"/>
      <c r="AQF221" s="185"/>
      <c r="AQG221" s="185"/>
      <c r="AQH221" s="185"/>
      <c r="AQI221" s="185"/>
      <c r="AQJ221" s="185"/>
      <c r="AQK221" s="185"/>
      <c r="AQL221" s="185"/>
      <c r="AQM221" s="185"/>
      <c r="AQN221" s="185"/>
      <c r="AQO221" s="185"/>
      <c r="AQP221" s="185"/>
      <c r="AQQ221" s="185"/>
      <c r="AQR221" s="185"/>
      <c r="AQS221" s="185"/>
      <c r="AQT221" s="185"/>
      <c r="AQU221" s="185"/>
      <c r="AQV221" s="185"/>
      <c r="AQW221" s="185"/>
      <c r="AQX221" s="185"/>
      <c r="AQY221" s="185"/>
      <c r="AQZ221" s="185"/>
      <c r="ARA221" s="185"/>
      <c r="ARB221" s="185"/>
      <c r="ARC221" s="185"/>
      <c r="ARD221" s="185"/>
      <c r="ARE221" s="185"/>
      <c r="ARF221" s="185"/>
      <c r="ARG221" s="185"/>
      <c r="ARH221" s="185"/>
      <c r="ARI221" s="185"/>
      <c r="ARJ221" s="185"/>
      <c r="ARK221" s="185"/>
      <c r="ARL221" s="185"/>
      <c r="ARM221" s="185"/>
      <c r="ARN221" s="185"/>
      <c r="ARO221" s="185"/>
      <c r="ARP221" s="185"/>
      <c r="ARQ221" s="185"/>
      <c r="ARR221" s="185"/>
      <c r="ARS221" s="185"/>
      <c r="ART221" s="185"/>
      <c r="ARU221" s="185"/>
      <c r="ARV221" s="185"/>
      <c r="ARW221" s="185"/>
      <c r="ARX221" s="185"/>
      <c r="ARY221" s="185"/>
      <c r="ARZ221" s="185"/>
      <c r="ASA221" s="185"/>
      <c r="ASB221" s="185"/>
      <c r="ASC221" s="185"/>
      <c r="ASD221" s="185"/>
      <c r="ASE221" s="185"/>
      <c r="ASF221" s="185"/>
      <c r="ASG221" s="185"/>
      <c r="ASH221" s="185"/>
      <c r="ASI221" s="185"/>
      <c r="ASJ221" s="185"/>
      <c r="ASK221" s="185"/>
      <c r="ASL221" s="185"/>
      <c r="ASM221" s="185"/>
      <c r="ASN221" s="185"/>
      <c r="ASO221" s="185"/>
      <c r="ASP221" s="185"/>
      <c r="ASQ221" s="185"/>
      <c r="ASR221" s="185"/>
      <c r="ASS221" s="185"/>
      <c r="AST221" s="185"/>
      <c r="ASU221" s="185"/>
      <c r="ASV221" s="185"/>
      <c r="ASW221" s="185"/>
      <c r="ASX221" s="185"/>
      <c r="ASY221" s="185"/>
      <c r="ASZ221" s="185"/>
      <c r="ATA221" s="185"/>
      <c r="ATB221" s="185"/>
      <c r="ATC221" s="185"/>
      <c r="ATD221" s="185"/>
      <c r="ATE221" s="185"/>
      <c r="ATF221" s="185"/>
      <c r="ATG221" s="185"/>
      <c r="ATH221" s="185"/>
      <c r="ATI221" s="185"/>
      <c r="ATJ221" s="185"/>
      <c r="ATK221" s="185"/>
      <c r="ATL221" s="185"/>
      <c r="ATM221" s="185"/>
      <c r="ATN221" s="185"/>
      <c r="ATO221" s="185"/>
      <c r="ATP221" s="185"/>
      <c r="ATQ221" s="185"/>
      <c r="ATR221" s="185"/>
      <c r="ATS221" s="185"/>
      <c r="ATT221" s="185"/>
      <c r="ATU221" s="185"/>
      <c r="ATV221" s="185"/>
      <c r="ATW221" s="185"/>
      <c r="ATX221" s="185"/>
      <c r="ATY221" s="185"/>
      <c r="ATZ221" s="185"/>
      <c r="AUA221" s="185"/>
      <c r="AUB221" s="185"/>
      <c r="AUC221" s="185"/>
      <c r="AUD221" s="185"/>
      <c r="AUE221" s="185"/>
      <c r="AUF221" s="185"/>
      <c r="AUG221" s="185"/>
      <c r="AUH221" s="185"/>
      <c r="AUI221" s="185"/>
      <c r="AUJ221" s="185"/>
      <c r="AUK221" s="185"/>
      <c r="AUL221" s="185"/>
      <c r="AUM221" s="185"/>
      <c r="AUN221" s="185"/>
      <c r="AUO221" s="185"/>
      <c r="AUP221" s="185"/>
      <c r="AUQ221" s="185"/>
      <c r="AUR221" s="185"/>
      <c r="AUS221" s="185"/>
      <c r="AUT221" s="185"/>
      <c r="AUU221" s="185"/>
      <c r="AUV221" s="185"/>
      <c r="AUW221" s="185"/>
      <c r="AUX221" s="185"/>
      <c r="AUY221" s="185"/>
      <c r="AUZ221" s="185"/>
      <c r="AVA221" s="185"/>
      <c r="AVB221" s="185"/>
      <c r="AVC221" s="185"/>
      <c r="AVD221" s="185"/>
      <c r="AVE221" s="185"/>
      <c r="AVF221" s="185"/>
      <c r="AVG221" s="185"/>
      <c r="AVH221" s="185"/>
      <c r="AVI221" s="185"/>
      <c r="AVJ221" s="185"/>
      <c r="AVK221" s="185"/>
      <c r="AVL221" s="185"/>
      <c r="AVM221" s="185"/>
      <c r="AVN221" s="185"/>
      <c r="AVO221" s="185"/>
      <c r="AVP221" s="185"/>
      <c r="AVQ221" s="185"/>
      <c r="AVR221" s="185"/>
      <c r="AVS221" s="185"/>
      <c r="AVT221" s="185"/>
      <c r="AVU221" s="185"/>
      <c r="AVV221" s="185"/>
      <c r="AVW221" s="185"/>
      <c r="AVX221" s="185"/>
      <c r="AVY221" s="185"/>
      <c r="AVZ221" s="185"/>
      <c r="AWA221" s="185"/>
      <c r="AWB221" s="185"/>
      <c r="AWC221" s="185"/>
      <c r="AWD221" s="185"/>
      <c r="AWE221" s="185"/>
      <c r="AWF221" s="185"/>
      <c r="AWG221" s="185"/>
      <c r="AWH221" s="185"/>
      <c r="AWI221" s="185"/>
      <c r="AWJ221" s="185"/>
      <c r="AWK221" s="185"/>
      <c r="AWL221" s="185"/>
      <c r="AWM221" s="185"/>
      <c r="AWN221" s="185"/>
      <c r="AWO221" s="185"/>
      <c r="AWP221" s="185"/>
      <c r="AWQ221" s="185"/>
      <c r="AWR221" s="185"/>
      <c r="AWS221" s="185"/>
      <c r="AWT221" s="185"/>
      <c r="AWU221" s="185"/>
      <c r="AWV221" s="185"/>
      <c r="AWW221" s="185"/>
      <c r="AWX221" s="185"/>
      <c r="AWY221" s="185"/>
      <c r="AWZ221" s="185"/>
      <c r="AXA221" s="185"/>
      <c r="AXB221" s="185"/>
      <c r="AXC221" s="185"/>
      <c r="AXD221" s="185"/>
      <c r="AXE221" s="185"/>
      <c r="AXF221" s="185"/>
      <c r="AXG221" s="185"/>
      <c r="AXH221" s="185"/>
      <c r="AXI221" s="185"/>
      <c r="AXJ221" s="185"/>
      <c r="AXK221" s="185"/>
      <c r="AXL221" s="185"/>
      <c r="AXM221" s="185"/>
      <c r="AXN221" s="185"/>
      <c r="AXO221" s="185"/>
      <c r="AXP221" s="185"/>
      <c r="AXQ221" s="185"/>
      <c r="AXR221" s="185"/>
      <c r="AXS221" s="185"/>
      <c r="AXT221" s="185"/>
      <c r="AXU221" s="185"/>
      <c r="AXV221" s="185"/>
      <c r="AXW221" s="185"/>
      <c r="AXX221" s="185"/>
      <c r="AXY221" s="185"/>
      <c r="AXZ221" s="185"/>
      <c r="AYA221" s="185"/>
      <c r="AYB221" s="185"/>
      <c r="AYC221" s="185"/>
      <c r="AYD221" s="185"/>
      <c r="AYE221" s="185"/>
      <c r="AYF221" s="185"/>
      <c r="AYG221" s="185"/>
      <c r="AYH221" s="185"/>
      <c r="AYI221" s="185"/>
      <c r="AYJ221" s="185"/>
      <c r="AYK221" s="185"/>
      <c r="AYL221" s="185"/>
      <c r="AYM221" s="185"/>
      <c r="AYN221" s="185"/>
      <c r="AYO221" s="185"/>
      <c r="AYP221" s="185"/>
      <c r="AYQ221" s="185"/>
      <c r="AYR221" s="185"/>
      <c r="AYS221" s="185"/>
      <c r="AYT221" s="185"/>
      <c r="AYU221" s="185"/>
      <c r="AYV221" s="185"/>
      <c r="AYW221" s="185"/>
      <c r="AYX221" s="185"/>
      <c r="AYY221" s="185"/>
      <c r="AYZ221" s="185"/>
      <c r="AZA221" s="185"/>
      <c r="AZB221" s="185"/>
      <c r="AZC221" s="185"/>
      <c r="AZD221" s="185"/>
      <c r="AZE221" s="185"/>
      <c r="AZF221" s="185"/>
      <c r="AZG221" s="185"/>
      <c r="AZH221" s="185"/>
      <c r="AZI221" s="185"/>
      <c r="AZJ221" s="185"/>
      <c r="AZK221" s="185"/>
      <c r="AZL221" s="185"/>
      <c r="AZM221" s="185"/>
      <c r="AZN221" s="185"/>
      <c r="AZO221" s="185"/>
      <c r="AZP221" s="185"/>
      <c r="AZQ221" s="185"/>
      <c r="AZR221" s="185"/>
      <c r="AZS221" s="185"/>
      <c r="AZT221" s="185"/>
      <c r="AZU221" s="185"/>
      <c r="AZV221" s="185"/>
      <c r="AZW221" s="185"/>
      <c r="AZX221" s="185"/>
      <c r="AZY221" s="185"/>
      <c r="AZZ221" s="185"/>
      <c r="BAA221" s="185"/>
      <c r="BAB221" s="185"/>
      <c r="BAC221" s="185"/>
      <c r="BAD221" s="185"/>
      <c r="BAE221" s="185"/>
      <c r="BAF221" s="185"/>
      <c r="BAG221" s="185"/>
      <c r="BAH221" s="185"/>
      <c r="BAI221" s="185"/>
      <c r="BAJ221" s="185"/>
      <c r="BAK221" s="185"/>
      <c r="BAL221" s="185"/>
      <c r="BAM221" s="185"/>
      <c r="BAN221" s="185"/>
      <c r="BAO221" s="185"/>
      <c r="BAP221" s="185"/>
      <c r="BAQ221" s="185"/>
      <c r="BAR221" s="185"/>
      <c r="BAS221" s="185"/>
      <c r="BAT221" s="185"/>
      <c r="BAU221" s="185"/>
      <c r="BAV221" s="185"/>
      <c r="BAW221" s="185"/>
      <c r="BAX221" s="185"/>
      <c r="BAY221" s="185"/>
      <c r="BAZ221" s="185"/>
      <c r="BBA221" s="185"/>
      <c r="BBB221" s="185"/>
      <c r="BBC221" s="185"/>
      <c r="BBD221" s="185"/>
      <c r="BBE221" s="185"/>
      <c r="BBF221" s="185"/>
      <c r="BBG221" s="185"/>
      <c r="BBH221" s="185"/>
      <c r="BBI221" s="185"/>
      <c r="BBJ221" s="185"/>
      <c r="BBK221" s="185"/>
      <c r="BBL221" s="185"/>
      <c r="BBM221" s="185"/>
      <c r="BBN221" s="185"/>
      <c r="BBO221" s="185"/>
      <c r="BBP221" s="185"/>
      <c r="BBQ221" s="185"/>
      <c r="BBR221" s="185"/>
      <c r="BBS221" s="185"/>
      <c r="BBT221" s="185"/>
      <c r="BBU221" s="185"/>
      <c r="BBV221" s="185"/>
      <c r="BBW221" s="185"/>
      <c r="BBX221" s="185"/>
      <c r="BBY221" s="185"/>
      <c r="BBZ221" s="185"/>
      <c r="BCA221" s="185"/>
      <c r="BCB221" s="185"/>
      <c r="BCC221" s="185"/>
      <c r="BCD221" s="185"/>
      <c r="BCE221" s="185"/>
      <c r="BCF221" s="185"/>
      <c r="BCG221" s="185"/>
      <c r="BCH221" s="185"/>
      <c r="BCI221" s="185"/>
      <c r="BCJ221" s="185"/>
      <c r="BCK221" s="185"/>
      <c r="BCL221" s="185"/>
      <c r="BCM221" s="185"/>
      <c r="BCN221" s="185"/>
      <c r="BCO221" s="185"/>
      <c r="BCP221" s="185"/>
      <c r="BCQ221" s="185"/>
      <c r="BCR221" s="185"/>
      <c r="BCS221" s="185"/>
      <c r="BCT221" s="185"/>
      <c r="BCU221" s="185"/>
      <c r="BCV221" s="185"/>
      <c r="BCW221" s="185"/>
      <c r="BCX221" s="185"/>
      <c r="BCY221" s="185"/>
      <c r="BCZ221" s="185"/>
      <c r="BDA221" s="185"/>
      <c r="BDB221" s="185"/>
      <c r="BDC221" s="185"/>
      <c r="BDD221" s="185"/>
      <c r="BDE221" s="185"/>
      <c r="BDF221" s="185"/>
      <c r="BDG221" s="185"/>
      <c r="BDH221" s="185"/>
      <c r="BDI221" s="185"/>
      <c r="BDJ221" s="185"/>
      <c r="BDK221" s="185"/>
      <c r="BDL221" s="185"/>
      <c r="BDM221" s="185"/>
      <c r="BDN221" s="185"/>
      <c r="BDO221" s="185"/>
      <c r="BDP221" s="185"/>
      <c r="BDQ221" s="185"/>
      <c r="BDR221" s="185"/>
      <c r="BDS221" s="185"/>
      <c r="BDT221" s="185"/>
      <c r="BDU221" s="185"/>
      <c r="BDV221" s="185"/>
      <c r="BDW221" s="185"/>
      <c r="BDX221" s="185"/>
      <c r="BDY221" s="185"/>
      <c r="BDZ221" s="185"/>
      <c r="BEA221" s="185"/>
      <c r="BEB221" s="185"/>
      <c r="BEC221" s="185"/>
      <c r="BED221" s="185"/>
      <c r="BEE221" s="185"/>
      <c r="BEF221" s="185"/>
      <c r="BEG221" s="185"/>
      <c r="BEH221" s="185"/>
      <c r="BEI221" s="185"/>
      <c r="BEJ221" s="185"/>
      <c r="BEK221" s="185"/>
      <c r="BEL221" s="185"/>
      <c r="BEM221" s="185"/>
      <c r="BEN221" s="185"/>
      <c r="BEO221" s="185"/>
      <c r="BEP221" s="185"/>
      <c r="BEQ221" s="185"/>
      <c r="BER221" s="185"/>
      <c r="BES221" s="185"/>
      <c r="BET221" s="185"/>
      <c r="BEU221" s="185"/>
      <c r="BEV221" s="185"/>
      <c r="BEW221" s="185"/>
      <c r="BEX221" s="185"/>
      <c r="BEY221" s="185"/>
      <c r="BEZ221" s="185"/>
      <c r="BFA221" s="185"/>
      <c r="BFB221" s="185"/>
      <c r="BFC221" s="185"/>
      <c r="BFD221" s="185"/>
      <c r="BFE221" s="185"/>
      <c r="BFF221" s="185"/>
      <c r="BFG221" s="185"/>
      <c r="BFH221" s="185"/>
      <c r="BFI221" s="185"/>
      <c r="BFJ221" s="185"/>
      <c r="BFK221" s="185"/>
      <c r="BFL221" s="185"/>
      <c r="BFM221" s="185"/>
      <c r="BFN221" s="185"/>
      <c r="BFO221" s="185"/>
      <c r="BFP221" s="185"/>
      <c r="BFQ221" s="185"/>
      <c r="BFR221" s="185"/>
      <c r="BFS221" s="185"/>
      <c r="BFT221" s="185"/>
      <c r="BFU221" s="185"/>
      <c r="BFV221" s="185"/>
      <c r="BFW221" s="185"/>
      <c r="BFX221" s="185"/>
      <c r="BFY221" s="185"/>
      <c r="BFZ221" s="185"/>
      <c r="BGA221" s="185"/>
      <c r="BGB221" s="185"/>
      <c r="BGC221" s="185"/>
      <c r="BGD221" s="185"/>
      <c r="BGE221" s="185"/>
      <c r="BGF221" s="185"/>
      <c r="BGG221" s="185"/>
      <c r="BGH221" s="185"/>
      <c r="BGI221" s="185"/>
      <c r="BGJ221" s="185"/>
      <c r="BGK221" s="185"/>
      <c r="BGL221" s="185"/>
      <c r="BGM221" s="185"/>
      <c r="BGN221" s="185"/>
      <c r="BGO221" s="185"/>
      <c r="BGP221" s="185"/>
      <c r="BGQ221" s="185"/>
      <c r="BGR221" s="185"/>
      <c r="BGS221" s="185"/>
      <c r="BGT221" s="185"/>
      <c r="BGU221" s="185"/>
      <c r="BGV221" s="185"/>
      <c r="BGW221" s="185"/>
      <c r="BGX221" s="185"/>
      <c r="BGY221" s="185"/>
      <c r="BGZ221" s="185"/>
      <c r="BHA221" s="185"/>
      <c r="BHB221" s="185"/>
      <c r="BHC221" s="185"/>
      <c r="BHD221" s="185"/>
      <c r="BHE221" s="185"/>
      <c r="BHF221" s="185"/>
      <c r="BHG221" s="185"/>
      <c r="BHH221" s="185"/>
      <c r="BHI221" s="185"/>
      <c r="BHJ221" s="185"/>
      <c r="BHK221" s="185"/>
      <c r="BHL221" s="185"/>
      <c r="BHM221" s="185"/>
      <c r="BHN221" s="185"/>
      <c r="BHO221" s="185"/>
      <c r="BHP221" s="185"/>
      <c r="BHQ221" s="185"/>
      <c r="BHR221" s="185"/>
      <c r="BHS221" s="185"/>
      <c r="BHT221" s="185"/>
      <c r="BHU221" s="185"/>
      <c r="BHV221" s="185"/>
      <c r="BHW221" s="185"/>
      <c r="BHX221" s="185"/>
      <c r="BHY221" s="185"/>
      <c r="BHZ221" s="185"/>
      <c r="BIA221" s="185"/>
      <c r="BIB221" s="185"/>
      <c r="BIC221" s="185"/>
      <c r="BID221" s="185"/>
      <c r="BIE221" s="185"/>
      <c r="BIF221" s="185"/>
      <c r="BIG221" s="185"/>
      <c r="BIH221" s="185"/>
      <c r="BII221" s="185"/>
      <c r="BIJ221" s="185"/>
      <c r="BIK221" s="185"/>
      <c r="BIL221" s="185"/>
      <c r="BIM221" s="185"/>
      <c r="BIN221" s="185"/>
      <c r="BIO221" s="185"/>
      <c r="BIP221" s="185"/>
      <c r="BIQ221" s="185"/>
      <c r="BIR221" s="185"/>
      <c r="BIS221" s="185"/>
      <c r="BIT221" s="185"/>
      <c r="BIU221" s="185"/>
      <c r="BIV221" s="185"/>
      <c r="BIW221" s="185"/>
      <c r="BIX221" s="185"/>
      <c r="BIY221" s="185"/>
      <c r="BIZ221" s="185"/>
      <c r="BJA221" s="185"/>
      <c r="BJB221" s="185"/>
      <c r="BJC221" s="185"/>
      <c r="BJD221" s="185"/>
      <c r="BJE221" s="185"/>
      <c r="BJF221" s="185"/>
      <c r="BJG221" s="185"/>
      <c r="BJH221" s="185"/>
      <c r="BJI221" s="185"/>
      <c r="BJJ221" s="185"/>
      <c r="BJK221" s="185"/>
      <c r="BJL221" s="185"/>
      <c r="BJM221" s="185"/>
      <c r="BJN221" s="185"/>
      <c r="BJO221" s="185"/>
      <c r="BJP221" s="185"/>
      <c r="BJQ221" s="185"/>
      <c r="BJR221" s="185"/>
      <c r="BJS221" s="185"/>
      <c r="BJT221" s="185"/>
      <c r="BJU221" s="185"/>
      <c r="BJV221" s="185"/>
      <c r="BJW221" s="185"/>
      <c r="BJX221" s="185"/>
      <c r="BJY221" s="185"/>
      <c r="BJZ221" s="185"/>
      <c r="BKA221" s="185"/>
      <c r="BKB221" s="185"/>
      <c r="BKC221" s="185"/>
      <c r="BKD221" s="185"/>
      <c r="BKE221" s="185"/>
      <c r="BKF221" s="185"/>
      <c r="BKG221" s="185"/>
      <c r="BKH221" s="185"/>
      <c r="BKI221" s="185"/>
      <c r="BKJ221" s="185"/>
      <c r="BKK221" s="185"/>
      <c r="BKL221" s="185"/>
      <c r="BKM221" s="185"/>
      <c r="BKN221" s="185"/>
      <c r="BKO221" s="185"/>
      <c r="BKP221" s="185"/>
      <c r="BKQ221" s="185"/>
      <c r="BKR221" s="185"/>
      <c r="BKS221" s="185"/>
      <c r="BKT221" s="185"/>
      <c r="BKU221" s="185"/>
      <c r="BKV221" s="185"/>
      <c r="BKW221" s="185"/>
      <c r="BKX221" s="185"/>
      <c r="BKY221" s="185"/>
      <c r="BKZ221" s="185"/>
      <c r="BLA221" s="185"/>
      <c r="BLB221" s="185"/>
      <c r="BLC221" s="185"/>
      <c r="BLD221" s="185"/>
      <c r="BLE221" s="185"/>
      <c r="BLF221" s="185"/>
      <c r="BLG221" s="185"/>
      <c r="BLH221" s="185"/>
      <c r="BLI221" s="185"/>
      <c r="BLJ221" s="185"/>
      <c r="BLK221" s="185"/>
      <c r="BLL221" s="185"/>
      <c r="BLM221" s="185"/>
      <c r="BLN221" s="185"/>
      <c r="BLO221" s="185"/>
      <c r="BLP221" s="185"/>
      <c r="BLQ221" s="185"/>
      <c r="BLR221" s="185"/>
      <c r="BLS221" s="185"/>
      <c r="BLT221" s="185"/>
      <c r="BLU221" s="185"/>
      <c r="BLV221" s="185"/>
      <c r="BLW221" s="185"/>
      <c r="BLX221" s="185"/>
      <c r="BLY221" s="185"/>
      <c r="BLZ221" s="185"/>
      <c r="BMA221" s="185"/>
      <c r="BMB221" s="185"/>
      <c r="BMC221" s="185"/>
      <c r="BMD221" s="185"/>
      <c r="BME221" s="185"/>
      <c r="BMF221" s="185"/>
      <c r="BMG221" s="185"/>
      <c r="BMH221" s="185"/>
      <c r="BMI221" s="185"/>
      <c r="BMJ221" s="185"/>
      <c r="BMK221" s="185"/>
      <c r="BML221" s="185"/>
      <c r="BMM221" s="185"/>
      <c r="BMN221" s="185"/>
      <c r="BMO221" s="185"/>
      <c r="BMP221" s="185"/>
      <c r="BMQ221" s="185"/>
      <c r="BMR221" s="185"/>
      <c r="BMS221" s="185"/>
      <c r="BMT221" s="185"/>
      <c r="BMU221" s="185"/>
      <c r="BMV221" s="185"/>
      <c r="BMW221" s="185"/>
      <c r="BMX221" s="185"/>
      <c r="BMY221" s="185"/>
      <c r="BMZ221" s="185"/>
      <c r="BNA221" s="185"/>
      <c r="BNB221" s="185"/>
      <c r="BNC221" s="185"/>
      <c r="BND221" s="185"/>
      <c r="BNE221" s="185"/>
      <c r="BNF221" s="185"/>
      <c r="BNG221" s="185"/>
      <c r="BNH221" s="185"/>
      <c r="BNI221" s="185"/>
      <c r="BNJ221" s="185"/>
      <c r="BNK221" s="185"/>
      <c r="BNL221" s="185"/>
      <c r="BNM221" s="185"/>
      <c r="BNN221" s="185"/>
      <c r="BNO221" s="185"/>
      <c r="BNP221" s="185"/>
      <c r="BNQ221" s="185"/>
      <c r="BNR221" s="185"/>
      <c r="BNS221" s="185"/>
      <c r="BNT221" s="185"/>
      <c r="BNU221" s="185"/>
      <c r="BNV221" s="185"/>
      <c r="BNW221" s="185"/>
      <c r="BNX221" s="185"/>
      <c r="BNY221" s="185"/>
      <c r="BNZ221" s="185"/>
      <c r="BOA221" s="185"/>
      <c r="BOB221" s="185"/>
      <c r="BOC221" s="185"/>
      <c r="BOD221" s="185"/>
      <c r="BOE221" s="185"/>
      <c r="BOF221" s="185"/>
      <c r="BOG221" s="185"/>
      <c r="BOH221" s="185"/>
      <c r="BOI221" s="185"/>
      <c r="BOJ221" s="185"/>
      <c r="BOK221" s="185"/>
      <c r="BOL221" s="185"/>
      <c r="BOM221" s="185"/>
      <c r="BON221" s="185"/>
      <c r="BOO221" s="185"/>
      <c r="BOP221" s="185"/>
      <c r="BOQ221" s="185"/>
      <c r="BOR221" s="185"/>
      <c r="BOS221" s="185"/>
      <c r="BOT221" s="185"/>
      <c r="BOU221" s="185"/>
      <c r="BOV221" s="185"/>
      <c r="BOW221" s="185"/>
      <c r="BOX221" s="185"/>
      <c r="BOY221" s="185"/>
      <c r="BOZ221" s="185"/>
      <c r="BPA221" s="185"/>
      <c r="BPB221" s="185"/>
      <c r="BPC221" s="185"/>
      <c r="BPD221" s="185"/>
      <c r="BPE221" s="185"/>
      <c r="BPF221" s="185"/>
      <c r="BPG221" s="185"/>
      <c r="BPH221" s="185"/>
      <c r="BPI221" s="185"/>
      <c r="BPJ221" s="185"/>
      <c r="BPK221" s="185"/>
      <c r="BPL221" s="185"/>
      <c r="BPM221" s="185"/>
      <c r="BPN221" s="185"/>
      <c r="BPO221" s="185"/>
      <c r="BPP221" s="185"/>
      <c r="BPQ221" s="185"/>
      <c r="BPR221" s="185"/>
      <c r="BPS221" s="185"/>
      <c r="BPT221" s="185"/>
      <c r="BPU221" s="185"/>
      <c r="BPV221" s="185"/>
      <c r="BPW221" s="185"/>
      <c r="BPX221" s="185"/>
      <c r="BPY221" s="185"/>
      <c r="BPZ221" s="185"/>
      <c r="BQA221" s="185"/>
      <c r="BQB221" s="185"/>
      <c r="BQC221" s="185"/>
      <c r="BQD221" s="185"/>
      <c r="BQE221" s="185"/>
      <c r="BQF221" s="185"/>
      <c r="BQG221" s="185"/>
      <c r="BQH221" s="185"/>
      <c r="BQI221" s="185"/>
      <c r="BQJ221" s="185"/>
      <c r="BQK221" s="185"/>
      <c r="BQL221" s="185"/>
      <c r="BQM221" s="185"/>
      <c r="BQN221" s="185"/>
      <c r="BQO221" s="185"/>
      <c r="BQP221" s="185"/>
      <c r="BQQ221" s="185"/>
      <c r="BQR221" s="185"/>
      <c r="BQS221" s="185"/>
      <c r="BQT221" s="185"/>
      <c r="BQU221" s="185"/>
      <c r="BQV221" s="185"/>
      <c r="BQW221" s="185"/>
      <c r="BQX221" s="185"/>
      <c r="BQY221" s="185"/>
      <c r="BQZ221" s="185"/>
      <c r="BRA221" s="185"/>
      <c r="BRB221" s="185"/>
      <c r="BRC221" s="185"/>
      <c r="BRD221" s="185"/>
      <c r="BRE221" s="185"/>
      <c r="BRF221" s="185"/>
      <c r="BRG221" s="185"/>
      <c r="BRH221" s="185"/>
      <c r="BRI221" s="185"/>
      <c r="BRJ221" s="185"/>
      <c r="BRK221" s="185"/>
      <c r="BRL221" s="185"/>
      <c r="BRM221" s="185"/>
      <c r="BRN221" s="185"/>
      <c r="BRO221" s="185"/>
      <c r="BRP221" s="185"/>
      <c r="BRQ221" s="185"/>
      <c r="BRR221" s="185"/>
      <c r="BRS221" s="185"/>
      <c r="BRT221" s="185"/>
      <c r="BRU221" s="185"/>
      <c r="BRV221" s="185"/>
      <c r="BRW221" s="185"/>
      <c r="BRX221" s="185"/>
      <c r="BRY221" s="185"/>
      <c r="BRZ221" s="185"/>
      <c r="BSA221" s="185"/>
      <c r="BSB221" s="185"/>
      <c r="BSC221" s="185"/>
      <c r="BSD221" s="185"/>
      <c r="BSE221" s="185"/>
      <c r="BSF221" s="185"/>
      <c r="BSG221" s="185"/>
      <c r="BSH221" s="185"/>
      <c r="BSI221" s="185"/>
      <c r="BSJ221" s="185"/>
      <c r="BSK221" s="185"/>
      <c r="BSL221" s="185"/>
      <c r="BSM221" s="185"/>
      <c r="BSN221" s="185"/>
      <c r="BSO221" s="185"/>
      <c r="BSP221" s="185"/>
      <c r="BSQ221" s="185"/>
      <c r="BSR221" s="185"/>
      <c r="BSS221" s="185"/>
      <c r="BST221" s="185"/>
      <c r="BSU221" s="185"/>
      <c r="BSV221" s="185"/>
      <c r="BSW221" s="185"/>
      <c r="BSX221" s="185"/>
      <c r="BSY221" s="185"/>
      <c r="BSZ221" s="185"/>
      <c r="BTA221" s="185"/>
      <c r="BTB221" s="185"/>
      <c r="BTC221" s="185"/>
      <c r="BTD221" s="185"/>
      <c r="BTE221" s="185"/>
      <c r="BTF221" s="185"/>
      <c r="BTG221" s="185"/>
      <c r="BTH221" s="185"/>
      <c r="BTI221" s="185"/>
      <c r="BTJ221" s="185"/>
      <c r="BTK221" s="185"/>
      <c r="BTL221" s="185"/>
      <c r="BTM221" s="185"/>
      <c r="BTN221" s="185"/>
      <c r="BTO221" s="185"/>
      <c r="BTP221" s="185"/>
      <c r="BTQ221" s="185"/>
      <c r="BTR221" s="185"/>
      <c r="BTS221" s="185"/>
      <c r="BTT221" s="185"/>
      <c r="BTU221" s="185"/>
      <c r="BTV221" s="185"/>
      <c r="BTW221" s="185"/>
      <c r="BTX221" s="185"/>
      <c r="BTY221" s="185"/>
      <c r="BTZ221" s="185"/>
      <c r="BUA221" s="185"/>
      <c r="BUB221" s="185"/>
      <c r="BUC221" s="185"/>
      <c r="BUD221" s="185"/>
      <c r="BUE221" s="185"/>
      <c r="BUF221" s="185"/>
      <c r="BUG221" s="185"/>
      <c r="BUH221" s="185"/>
      <c r="BUI221" s="185"/>
      <c r="BUJ221" s="185"/>
      <c r="BUK221" s="185"/>
      <c r="BUL221" s="185"/>
      <c r="BUM221" s="185"/>
      <c r="BUN221" s="185"/>
      <c r="BUO221" s="185"/>
      <c r="BUP221" s="185"/>
      <c r="BUQ221" s="185"/>
      <c r="BUR221" s="185"/>
      <c r="BUS221" s="185"/>
      <c r="BUT221" s="185"/>
      <c r="BUU221" s="185"/>
      <c r="BUV221" s="185"/>
      <c r="BUW221" s="185"/>
      <c r="BUX221" s="185"/>
      <c r="BUY221" s="185"/>
      <c r="BUZ221" s="185"/>
      <c r="BVA221" s="185"/>
      <c r="BVB221" s="185"/>
      <c r="BVC221" s="185"/>
      <c r="BVD221" s="185"/>
      <c r="BVE221" s="185"/>
      <c r="BVF221" s="185"/>
      <c r="BVG221" s="185"/>
      <c r="BVH221" s="185"/>
      <c r="BVI221" s="185"/>
      <c r="BVJ221" s="185"/>
      <c r="BVK221" s="185"/>
      <c r="BVL221" s="185"/>
      <c r="BVM221" s="185"/>
      <c r="BVN221" s="185"/>
      <c r="BVO221" s="185"/>
      <c r="BVP221" s="185"/>
      <c r="BVQ221" s="185"/>
      <c r="BVR221" s="185"/>
      <c r="BVS221" s="185"/>
      <c r="BVT221" s="185"/>
      <c r="BVU221" s="185"/>
      <c r="BVV221" s="185"/>
      <c r="BVW221" s="185"/>
      <c r="BVX221" s="185"/>
      <c r="BVY221" s="185"/>
      <c r="BVZ221" s="185"/>
      <c r="BWA221" s="185"/>
      <c r="BWB221" s="185"/>
      <c r="BWC221" s="185"/>
      <c r="BWD221" s="185"/>
      <c r="BWE221" s="185"/>
      <c r="BWF221" s="185"/>
      <c r="BWG221" s="185"/>
      <c r="BWH221" s="185"/>
      <c r="BWI221" s="185"/>
      <c r="BWJ221" s="185"/>
      <c r="BWK221" s="185"/>
      <c r="BWL221" s="185"/>
      <c r="BWM221" s="185"/>
      <c r="BWN221" s="185"/>
      <c r="BWO221" s="185"/>
      <c r="BWP221" s="185"/>
      <c r="BWQ221" s="185"/>
      <c r="BWR221" s="185"/>
      <c r="BWS221" s="185"/>
      <c r="BWT221" s="185"/>
      <c r="BWU221" s="185"/>
      <c r="BWV221" s="185"/>
      <c r="BWW221" s="185"/>
      <c r="BWX221" s="185"/>
      <c r="BWY221" s="185"/>
      <c r="BWZ221" s="185"/>
      <c r="BXA221" s="185"/>
      <c r="BXB221" s="185"/>
      <c r="BXC221" s="185"/>
      <c r="BXD221" s="185"/>
      <c r="BXE221" s="185"/>
      <c r="BXF221" s="185"/>
      <c r="BXG221" s="185"/>
      <c r="BXH221" s="185"/>
      <c r="BXI221" s="185"/>
      <c r="BXJ221" s="185"/>
      <c r="BXK221" s="185"/>
      <c r="BXL221" s="185"/>
      <c r="BXM221" s="185"/>
      <c r="BXN221" s="185"/>
      <c r="BXO221" s="185"/>
      <c r="BXP221" s="185"/>
      <c r="BXQ221" s="185"/>
      <c r="BXR221" s="185"/>
      <c r="BXS221" s="185"/>
      <c r="BXT221" s="185"/>
      <c r="BXU221" s="185"/>
      <c r="BXV221" s="185"/>
      <c r="BXW221" s="185"/>
      <c r="BXX221" s="185"/>
      <c r="BXY221" s="185"/>
      <c r="BXZ221" s="185"/>
      <c r="BYA221" s="185"/>
      <c r="BYB221" s="185"/>
      <c r="BYC221" s="185"/>
      <c r="BYD221" s="185"/>
      <c r="BYE221" s="185"/>
      <c r="BYF221" s="185"/>
      <c r="BYG221" s="185"/>
      <c r="BYH221" s="185"/>
      <c r="BYI221" s="185"/>
      <c r="BYJ221" s="185"/>
      <c r="BYK221" s="185"/>
      <c r="BYL221" s="185"/>
      <c r="BYM221" s="185"/>
      <c r="BYN221" s="185"/>
      <c r="BYO221" s="185"/>
      <c r="BYP221" s="185"/>
      <c r="BYQ221" s="185"/>
      <c r="BYR221" s="185"/>
      <c r="BYS221" s="185"/>
      <c r="BYT221" s="185"/>
      <c r="BYU221" s="185"/>
      <c r="BYV221" s="185"/>
      <c r="BYW221" s="185"/>
      <c r="BYX221" s="185"/>
      <c r="BYY221" s="185"/>
      <c r="BYZ221" s="185"/>
      <c r="BZA221" s="185"/>
      <c r="BZB221" s="185"/>
      <c r="BZC221" s="185"/>
      <c r="BZD221" s="185"/>
      <c r="BZE221" s="185"/>
      <c r="BZF221" s="185"/>
      <c r="BZG221" s="185"/>
      <c r="BZH221" s="185"/>
      <c r="BZI221" s="185"/>
      <c r="BZJ221" s="185"/>
      <c r="BZK221" s="185"/>
      <c r="BZL221" s="185"/>
      <c r="BZM221" s="185"/>
      <c r="BZN221" s="185"/>
      <c r="BZO221" s="185"/>
      <c r="BZP221" s="185"/>
      <c r="BZQ221" s="185"/>
      <c r="BZR221" s="185"/>
      <c r="BZS221" s="185"/>
      <c r="BZT221" s="185"/>
      <c r="BZU221" s="185"/>
      <c r="BZV221" s="185"/>
      <c r="BZW221" s="185"/>
      <c r="BZX221" s="185"/>
      <c r="BZY221" s="185"/>
      <c r="BZZ221" s="185"/>
      <c r="CAA221" s="185"/>
      <c r="CAB221" s="185"/>
      <c r="CAC221" s="185"/>
      <c r="CAD221" s="185"/>
      <c r="CAE221" s="185"/>
      <c r="CAF221" s="185"/>
      <c r="CAG221" s="185"/>
      <c r="CAH221" s="185"/>
      <c r="CAI221" s="185"/>
      <c r="CAJ221" s="185"/>
      <c r="CAK221" s="185"/>
      <c r="CAL221" s="185"/>
      <c r="CAM221" s="185"/>
      <c r="CAN221" s="185"/>
      <c r="CAO221" s="185"/>
      <c r="CAP221" s="185"/>
      <c r="CAQ221" s="185"/>
      <c r="CAR221" s="185"/>
      <c r="CAS221" s="185"/>
      <c r="CAT221" s="185"/>
      <c r="CAU221" s="185"/>
      <c r="CAV221" s="185"/>
      <c r="CAW221" s="185"/>
      <c r="CAX221" s="185"/>
      <c r="CAY221" s="185"/>
      <c r="CAZ221" s="185"/>
      <c r="CBA221" s="185"/>
      <c r="CBB221" s="185"/>
      <c r="CBC221" s="185"/>
      <c r="CBD221" s="185"/>
      <c r="CBE221" s="185"/>
      <c r="CBF221" s="185"/>
      <c r="CBG221" s="185"/>
      <c r="CBH221" s="185"/>
      <c r="CBI221" s="185"/>
      <c r="CBJ221" s="185"/>
      <c r="CBK221" s="185"/>
      <c r="CBL221" s="185"/>
      <c r="CBM221" s="185"/>
      <c r="CBN221" s="185"/>
      <c r="CBO221" s="185"/>
      <c r="CBP221" s="185"/>
      <c r="CBQ221" s="185"/>
      <c r="CBR221" s="185"/>
      <c r="CBS221" s="185"/>
      <c r="CBT221" s="185"/>
      <c r="CBU221" s="185"/>
      <c r="CBV221" s="185"/>
      <c r="CBW221" s="185"/>
      <c r="CBX221" s="185"/>
      <c r="CBY221" s="185"/>
      <c r="CBZ221" s="185"/>
      <c r="CCA221" s="185"/>
      <c r="CCB221" s="185"/>
      <c r="CCC221" s="185"/>
      <c r="CCD221" s="185"/>
      <c r="CCE221" s="185"/>
      <c r="CCF221" s="185"/>
      <c r="CCG221" s="185"/>
      <c r="CCH221" s="185"/>
      <c r="CCI221" s="185"/>
      <c r="CCJ221" s="185"/>
      <c r="CCK221" s="185"/>
      <c r="CCL221" s="185"/>
      <c r="CCM221" s="185"/>
      <c r="CCN221" s="185"/>
      <c r="CCO221" s="185"/>
      <c r="CCP221" s="185"/>
      <c r="CCQ221" s="185"/>
      <c r="CCR221" s="185"/>
      <c r="CCS221" s="185"/>
      <c r="CCT221" s="185"/>
      <c r="CCU221" s="185"/>
      <c r="CCV221" s="185"/>
      <c r="CCW221" s="185"/>
      <c r="CCX221" s="185"/>
      <c r="CCY221" s="185"/>
      <c r="CCZ221" s="185"/>
      <c r="CDA221" s="185"/>
      <c r="CDB221" s="185"/>
      <c r="CDC221" s="185"/>
      <c r="CDD221" s="185"/>
      <c r="CDE221" s="185"/>
      <c r="CDF221" s="185"/>
      <c r="CDG221" s="185"/>
      <c r="CDH221" s="185"/>
      <c r="CDI221" s="185"/>
      <c r="CDJ221" s="185"/>
      <c r="CDK221" s="185"/>
      <c r="CDL221" s="185"/>
      <c r="CDM221" s="185"/>
      <c r="CDN221" s="185"/>
      <c r="CDO221" s="185"/>
      <c r="CDP221" s="185"/>
      <c r="CDQ221" s="185"/>
      <c r="CDR221" s="185"/>
      <c r="CDS221" s="185"/>
      <c r="CDT221" s="185"/>
      <c r="CDU221" s="185"/>
      <c r="CDV221" s="185"/>
      <c r="CDW221" s="185"/>
      <c r="CDX221" s="185"/>
      <c r="CDY221" s="185"/>
      <c r="CDZ221" s="185"/>
      <c r="CEA221" s="185"/>
      <c r="CEB221" s="185"/>
      <c r="CEC221" s="185"/>
      <c r="CED221" s="185"/>
      <c r="CEE221" s="185"/>
      <c r="CEF221" s="185"/>
      <c r="CEG221" s="185"/>
      <c r="CEH221" s="185"/>
      <c r="CEI221" s="185"/>
      <c r="CEJ221" s="185"/>
      <c r="CEK221" s="185"/>
      <c r="CEL221" s="185"/>
      <c r="CEM221" s="185"/>
      <c r="CEN221" s="185"/>
      <c r="CEO221" s="185"/>
      <c r="CEP221" s="185"/>
      <c r="CEQ221" s="185"/>
      <c r="CER221" s="185"/>
      <c r="CES221" s="185"/>
      <c r="CET221" s="185"/>
      <c r="CEU221" s="185"/>
      <c r="CEV221" s="185"/>
      <c r="CEW221" s="185"/>
      <c r="CEX221" s="185"/>
      <c r="CEY221" s="185"/>
      <c r="CEZ221" s="185"/>
      <c r="CFA221" s="185"/>
      <c r="CFB221" s="185"/>
      <c r="CFC221" s="185"/>
      <c r="CFD221" s="185"/>
      <c r="CFE221" s="185"/>
      <c r="CFF221" s="185"/>
      <c r="CFG221" s="185"/>
      <c r="CFH221" s="185"/>
      <c r="CFI221" s="185"/>
      <c r="CFJ221" s="185"/>
      <c r="CFK221" s="185"/>
      <c r="CFL221" s="185"/>
      <c r="CFM221" s="185"/>
      <c r="CFN221" s="185"/>
      <c r="CFO221" s="185"/>
      <c r="CFP221" s="185"/>
      <c r="CFQ221" s="185"/>
      <c r="CFR221" s="185"/>
      <c r="CFS221" s="185"/>
      <c r="CFT221" s="185"/>
      <c r="CFU221" s="185"/>
      <c r="CFV221" s="185"/>
      <c r="CFW221" s="185"/>
      <c r="CFX221" s="185"/>
      <c r="CFY221" s="185"/>
      <c r="CFZ221" s="185"/>
      <c r="CGA221" s="185"/>
      <c r="CGB221" s="185"/>
      <c r="CGC221" s="185"/>
      <c r="CGD221" s="185"/>
      <c r="CGE221" s="185"/>
      <c r="CGF221" s="185"/>
      <c r="CGG221" s="185"/>
      <c r="CGH221" s="185"/>
      <c r="CGI221" s="185"/>
      <c r="CGJ221" s="185"/>
      <c r="CGK221" s="185"/>
      <c r="CGL221" s="185"/>
      <c r="CGM221" s="185"/>
      <c r="CGN221" s="185"/>
      <c r="CGO221" s="185"/>
      <c r="CGP221" s="185"/>
      <c r="CGQ221" s="185"/>
      <c r="CGR221" s="185"/>
      <c r="CGS221" s="185"/>
      <c r="CGT221" s="185"/>
      <c r="CGU221" s="185"/>
      <c r="CGV221" s="185"/>
      <c r="CGW221" s="185"/>
      <c r="CGX221" s="185"/>
      <c r="CGY221" s="185"/>
      <c r="CGZ221" s="185"/>
      <c r="CHA221" s="185"/>
      <c r="CHB221" s="185"/>
      <c r="CHC221" s="185"/>
      <c r="CHD221" s="185"/>
      <c r="CHE221" s="185"/>
      <c r="CHF221" s="185"/>
      <c r="CHG221" s="185"/>
      <c r="CHH221" s="185"/>
      <c r="CHI221" s="185"/>
      <c r="CHJ221" s="185"/>
      <c r="CHK221" s="185"/>
      <c r="CHL221" s="185"/>
      <c r="CHM221" s="185"/>
      <c r="CHN221" s="185"/>
      <c r="CHO221" s="185"/>
      <c r="CHP221" s="185"/>
      <c r="CHQ221" s="185"/>
      <c r="CHR221" s="185"/>
      <c r="CHS221" s="185"/>
      <c r="CHT221" s="185"/>
      <c r="CHU221" s="185"/>
      <c r="CHV221" s="185"/>
      <c r="CHW221" s="185"/>
      <c r="CHX221" s="185"/>
      <c r="CHY221" s="185"/>
      <c r="CHZ221" s="185"/>
      <c r="CIA221" s="185"/>
      <c r="CIB221" s="185"/>
      <c r="CIC221" s="185"/>
      <c r="CID221" s="185"/>
      <c r="CIE221" s="185"/>
      <c r="CIF221" s="185"/>
      <c r="CIG221" s="185"/>
      <c r="CIH221" s="185"/>
      <c r="CII221" s="185"/>
      <c r="CIJ221" s="185"/>
      <c r="CIK221" s="185"/>
      <c r="CIL221" s="185"/>
      <c r="CIM221" s="185"/>
      <c r="CIN221" s="185"/>
      <c r="CIO221" s="185"/>
      <c r="CIP221" s="185"/>
      <c r="CIQ221" s="185"/>
      <c r="CIR221" s="185"/>
      <c r="CIS221" s="185"/>
      <c r="CIT221" s="185"/>
      <c r="CIU221" s="185"/>
      <c r="CIV221" s="185"/>
      <c r="CIW221" s="185"/>
      <c r="CIX221" s="185"/>
      <c r="CIY221" s="185"/>
      <c r="CIZ221" s="185"/>
      <c r="CJA221" s="185"/>
      <c r="CJB221" s="185"/>
      <c r="CJC221" s="185"/>
      <c r="CJD221" s="185"/>
      <c r="CJE221" s="185"/>
      <c r="CJF221" s="185"/>
      <c r="CJG221" s="185"/>
      <c r="CJH221" s="185"/>
      <c r="CJI221" s="185"/>
      <c r="CJJ221" s="185"/>
      <c r="CJK221" s="185"/>
      <c r="CJL221" s="185"/>
      <c r="CJM221" s="185"/>
      <c r="CJN221" s="185"/>
      <c r="CJO221" s="185"/>
      <c r="CJP221" s="185"/>
      <c r="CJQ221" s="185"/>
      <c r="CJR221" s="185"/>
      <c r="CJS221" s="185"/>
      <c r="CJT221" s="185"/>
      <c r="CJU221" s="185"/>
      <c r="CJV221" s="185"/>
      <c r="CJW221" s="185"/>
      <c r="CJX221" s="185"/>
      <c r="CJY221" s="185"/>
      <c r="CJZ221" s="185"/>
      <c r="CKA221" s="185"/>
      <c r="CKB221" s="185"/>
      <c r="CKC221" s="185"/>
      <c r="CKD221" s="185"/>
      <c r="CKE221" s="185"/>
      <c r="CKF221" s="185"/>
      <c r="CKG221" s="185"/>
      <c r="CKH221" s="185"/>
      <c r="CKI221" s="185"/>
      <c r="CKJ221" s="185"/>
      <c r="CKK221" s="185"/>
      <c r="CKL221" s="185"/>
      <c r="CKM221" s="185"/>
      <c r="CKN221" s="185"/>
      <c r="CKO221" s="185"/>
      <c r="CKP221" s="185"/>
      <c r="CKQ221" s="185"/>
      <c r="CKR221" s="185"/>
      <c r="CKS221" s="185"/>
      <c r="CKT221" s="185"/>
      <c r="CKU221" s="185"/>
      <c r="CKV221" s="185"/>
      <c r="CKW221" s="185"/>
      <c r="CKX221" s="185"/>
      <c r="CKY221" s="185"/>
      <c r="CKZ221" s="185"/>
      <c r="CLA221" s="185"/>
      <c r="CLB221" s="185"/>
      <c r="CLC221" s="185"/>
      <c r="CLD221" s="185"/>
      <c r="CLE221" s="185"/>
      <c r="CLF221" s="185"/>
      <c r="CLG221" s="185"/>
      <c r="CLH221" s="185"/>
      <c r="CLI221" s="185"/>
      <c r="CLJ221" s="185"/>
      <c r="CLK221" s="185"/>
      <c r="CLL221" s="185"/>
      <c r="CLM221" s="185"/>
      <c r="CLN221" s="185"/>
      <c r="CLO221" s="185"/>
      <c r="CLP221" s="185"/>
      <c r="CLQ221" s="185"/>
      <c r="CLR221" s="185"/>
      <c r="CLS221" s="185"/>
      <c r="CLT221" s="185"/>
      <c r="CLU221" s="185"/>
      <c r="CLV221" s="185"/>
      <c r="CLW221" s="185"/>
      <c r="CLX221" s="185"/>
      <c r="CLY221" s="185"/>
      <c r="CLZ221" s="185"/>
      <c r="CMA221" s="185"/>
      <c r="CMB221" s="185"/>
      <c r="CMC221" s="185"/>
      <c r="CMD221" s="185"/>
      <c r="CME221" s="185"/>
      <c r="CMF221" s="185"/>
      <c r="CMG221" s="185"/>
      <c r="CMH221" s="185"/>
      <c r="CMI221" s="185"/>
      <c r="CMJ221" s="185"/>
      <c r="CMK221" s="185"/>
      <c r="CML221" s="185"/>
      <c r="CMM221" s="185"/>
      <c r="CMN221" s="185"/>
      <c r="CMO221" s="185"/>
      <c r="CMP221" s="185"/>
      <c r="CMQ221" s="185"/>
      <c r="CMR221" s="185"/>
      <c r="CMS221" s="185"/>
      <c r="CMT221" s="185"/>
      <c r="CMU221" s="185"/>
      <c r="CMV221" s="185"/>
      <c r="CMW221" s="185"/>
      <c r="CMX221" s="185"/>
      <c r="CMY221" s="185"/>
      <c r="CMZ221" s="185"/>
      <c r="CNA221" s="185"/>
      <c r="CNB221" s="185"/>
      <c r="CNC221" s="185"/>
      <c r="CND221" s="185"/>
      <c r="CNE221" s="185"/>
      <c r="CNF221" s="185"/>
      <c r="CNG221" s="185"/>
      <c r="CNH221" s="185"/>
      <c r="CNI221" s="185"/>
      <c r="CNJ221" s="185"/>
      <c r="CNK221" s="185"/>
      <c r="CNL221" s="185"/>
      <c r="CNM221" s="185"/>
      <c r="CNN221" s="185"/>
      <c r="CNO221" s="185"/>
      <c r="CNP221" s="185"/>
      <c r="CNQ221" s="185"/>
      <c r="CNR221" s="185"/>
      <c r="CNS221" s="185"/>
      <c r="CNT221" s="185"/>
      <c r="CNU221" s="185"/>
      <c r="CNV221" s="185"/>
      <c r="CNW221" s="185"/>
      <c r="CNX221" s="185"/>
      <c r="CNY221" s="185"/>
      <c r="CNZ221" s="185"/>
      <c r="COA221" s="185"/>
      <c r="COB221" s="185"/>
      <c r="COC221" s="185"/>
      <c r="COD221" s="185"/>
      <c r="COE221" s="185"/>
      <c r="COF221" s="185"/>
      <c r="COG221" s="185"/>
      <c r="COH221" s="185"/>
      <c r="COI221" s="185"/>
      <c r="COJ221" s="185"/>
      <c r="COK221" s="185"/>
      <c r="COL221" s="185"/>
      <c r="COM221" s="185"/>
      <c r="CON221" s="185"/>
      <c r="COO221" s="185"/>
      <c r="COP221" s="185"/>
      <c r="COQ221" s="185"/>
      <c r="COR221" s="185"/>
      <c r="COS221" s="185"/>
      <c r="COT221" s="185"/>
      <c r="COU221" s="185"/>
      <c r="COV221" s="185"/>
      <c r="COW221" s="185"/>
      <c r="COX221" s="185"/>
      <c r="COY221" s="185"/>
      <c r="COZ221" s="185"/>
      <c r="CPA221" s="185"/>
      <c r="CPB221" s="185"/>
      <c r="CPC221" s="185"/>
      <c r="CPD221" s="185"/>
      <c r="CPE221" s="185"/>
      <c r="CPF221" s="185"/>
      <c r="CPG221" s="185"/>
      <c r="CPH221" s="185"/>
      <c r="CPI221" s="185"/>
      <c r="CPJ221" s="185"/>
      <c r="CPK221" s="185"/>
      <c r="CPL221" s="185"/>
      <c r="CPM221" s="185"/>
      <c r="CPN221" s="185"/>
      <c r="CPO221" s="185"/>
      <c r="CPP221" s="185"/>
      <c r="CPQ221" s="185"/>
      <c r="CPR221" s="185"/>
      <c r="CPS221" s="185"/>
      <c r="CPT221" s="185"/>
      <c r="CPU221" s="185"/>
      <c r="CPV221" s="185"/>
      <c r="CPW221" s="185"/>
      <c r="CPX221" s="185"/>
      <c r="CPY221" s="185"/>
      <c r="CPZ221" s="185"/>
      <c r="CQA221" s="185"/>
      <c r="CQB221" s="185"/>
      <c r="CQC221" s="185"/>
      <c r="CQD221" s="185"/>
      <c r="CQE221" s="185"/>
      <c r="CQF221" s="185"/>
      <c r="CQG221" s="185"/>
      <c r="CQH221" s="185"/>
      <c r="CQI221" s="185"/>
      <c r="CQJ221" s="185"/>
      <c r="CQK221" s="185"/>
      <c r="CQL221" s="185"/>
      <c r="CQM221" s="185"/>
      <c r="CQN221" s="185"/>
      <c r="CQO221" s="185"/>
      <c r="CQP221" s="185"/>
      <c r="CQQ221" s="185"/>
    </row>
    <row r="222" spans="1:2487" s="97" customFormat="1">
      <c r="A222" s="197" t="s">
        <v>16</v>
      </c>
      <c r="B222" s="190">
        <v>6.4</v>
      </c>
      <c r="C222" s="190">
        <v>4.7</v>
      </c>
      <c r="D222" s="190">
        <v>7.4</v>
      </c>
      <c r="E222" s="190">
        <v>9.1</v>
      </c>
      <c r="F222" s="190">
        <v>11.8</v>
      </c>
      <c r="G222" s="190">
        <v>14.8</v>
      </c>
      <c r="H222" s="190">
        <v>4.0999999999999996</v>
      </c>
      <c r="I222" s="190">
        <v>6.6</v>
      </c>
      <c r="J222" s="190">
        <v>7.9</v>
      </c>
      <c r="K222" s="190">
        <v>16.7</v>
      </c>
      <c r="L222" s="190">
        <v>28.9</v>
      </c>
      <c r="M222" s="190">
        <v>34.5</v>
      </c>
      <c r="N222" s="190">
        <v>5</v>
      </c>
      <c r="O222" s="190">
        <v>12.4</v>
      </c>
      <c r="P222" s="190">
        <v>19.3</v>
      </c>
      <c r="Q222" s="190">
        <v>2.2999999999999998</v>
      </c>
      <c r="R222" s="190">
        <v>3</v>
      </c>
      <c r="S222" s="190">
        <v>3.2</v>
      </c>
      <c r="T222" s="190">
        <v>1.3</v>
      </c>
      <c r="U222" s="190">
        <v>2</v>
      </c>
      <c r="V222" s="190">
        <v>1.5</v>
      </c>
      <c r="W222" s="190">
        <v>2.8</v>
      </c>
      <c r="X222" s="190">
        <v>3.2</v>
      </c>
      <c r="Y222" s="190">
        <v>4.8</v>
      </c>
      <c r="Z222" s="210" t="s">
        <v>63</v>
      </c>
      <c r="AA222" s="210" t="s">
        <v>63</v>
      </c>
      <c r="AB222" s="190">
        <f>- - 1.3</f>
        <v>1.3</v>
      </c>
      <c r="AC222" s="190">
        <v>6.9</v>
      </c>
      <c r="AD222" s="190">
        <v>8.1</v>
      </c>
      <c r="AE222" s="190">
        <v>6.9</v>
      </c>
      <c r="AF222" s="190">
        <v>2.1</v>
      </c>
      <c r="AG222" s="190">
        <v>2.1</v>
      </c>
      <c r="AH222" s="190">
        <v>2.5</v>
      </c>
      <c r="AI222" s="42"/>
      <c r="AJ222" s="185"/>
      <c r="AK222" s="185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  <c r="CY222" s="42"/>
      <c r="CZ222" s="42"/>
      <c r="DA222" s="42"/>
      <c r="DB222" s="42"/>
      <c r="DC222" s="42"/>
      <c r="DD222" s="42"/>
      <c r="DE222" s="42"/>
      <c r="DF222" s="42"/>
      <c r="DG222" s="42"/>
      <c r="DH222" s="42"/>
      <c r="DI222" s="42"/>
      <c r="DJ222" s="42"/>
      <c r="DK222" s="42"/>
      <c r="DL222" s="42"/>
      <c r="DM222" s="42"/>
      <c r="DN222" s="42"/>
      <c r="DO222" s="42"/>
      <c r="DP222" s="42"/>
      <c r="DQ222" s="42"/>
      <c r="DR222" s="42"/>
      <c r="DS222" s="42"/>
      <c r="DT222" s="42"/>
      <c r="DU222" s="42"/>
      <c r="DV222" s="42"/>
      <c r="DW222" s="42"/>
      <c r="DX222" s="42"/>
      <c r="DY222" s="42"/>
      <c r="DZ222" s="42"/>
      <c r="EA222" s="42"/>
      <c r="EB222" s="42"/>
      <c r="EC222" s="42"/>
      <c r="ED222" s="42"/>
      <c r="EE222" s="42"/>
      <c r="EF222" s="42"/>
      <c r="EG222" s="42"/>
      <c r="EH222" s="42"/>
      <c r="EI222" s="42"/>
      <c r="EJ222" s="42"/>
      <c r="EK222" s="42"/>
      <c r="EL222" s="42"/>
      <c r="EM222" s="42"/>
      <c r="EN222" s="42"/>
      <c r="EO222" s="42"/>
      <c r="EP222" s="42"/>
      <c r="EQ222" s="42"/>
      <c r="ER222" s="42"/>
      <c r="ES222" s="42"/>
      <c r="ET222" s="42"/>
      <c r="EU222" s="42"/>
      <c r="EV222" s="42"/>
      <c r="EW222" s="42"/>
      <c r="EX222" s="42"/>
      <c r="EY222" s="42"/>
      <c r="EZ222" s="42"/>
      <c r="FA222" s="42"/>
      <c r="FB222" s="42"/>
      <c r="FC222" s="42"/>
      <c r="FD222" s="42"/>
      <c r="FE222" s="42"/>
      <c r="FF222" s="42"/>
      <c r="FG222" s="42"/>
      <c r="FH222" s="42"/>
      <c r="FI222" s="42"/>
      <c r="FJ222" s="42"/>
      <c r="FK222" s="42"/>
      <c r="FL222" s="42"/>
      <c r="FM222" s="42"/>
      <c r="FN222" s="42"/>
      <c r="FO222" s="42"/>
      <c r="FP222" s="42"/>
      <c r="FQ222" s="42"/>
      <c r="FR222" s="42"/>
      <c r="FS222" s="42"/>
      <c r="FT222" s="42"/>
      <c r="FU222" s="42"/>
      <c r="FV222" s="42"/>
      <c r="FW222" s="42"/>
      <c r="FX222" s="42"/>
      <c r="FY222" s="42"/>
      <c r="FZ222" s="42"/>
      <c r="GA222" s="42"/>
      <c r="GB222" s="42"/>
      <c r="GC222" s="42"/>
      <c r="GD222" s="42"/>
      <c r="GE222" s="42"/>
      <c r="GF222" s="42"/>
      <c r="GG222" s="42"/>
      <c r="GH222" s="42"/>
      <c r="GI222" s="42"/>
      <c r="GJ222" s="42"/>
      <c r="GK222" s="42"/>
      <c r="GL222" s="42"/>
      <c r="GM222" s="42"/>
      <c r="GN222" s="42"/>
      <c r="GO222" s="42"/>
      <c r="GP222" s="42"/>
      <c r="GQ222" s="42"/>
      <c r="GR222" s="42"/>
      <c r="GS222" s="42"/>
      <c r="GT222" s="42"/>
      <c r="GU222" s="42"/>
      <c r="GV222" s="42"/>
      <c r="GW222" s="42"/>
      <c r="GX222" s="42"/>
      <c r="GY222" s="42"/>
      <c r="GZ222" s="42"/>
      <c r="HA222" s="42"/>
      <c r="HB222" s="42"/>
      <c r="HC222" s="42"/>
      <c r="HD222" s="42"/>
      <c r="HE222" s="42"/>
      <c r="HF222" s="42"/>
      <c r="HG222" s="42"/>
      <c r="HH222" s="42"/>
      <c r="HI222" s="42"/>
      <c r="HJ222" s="42"/>
      <c r="HK222" s="42"/>
      <c r="HL222" s="42"/>
      <c r="HM222" s="42"/>
      <c r="HN222" s="42"/>
      <c r="HO222" s="42"/>
      <c r="HP222" s="42"/>
      <c r="HQ222" s="42"/>
      <c r="HR222" s="42"/>
      <c r="HS222" s="42"/>
      <c r="HT222" s="42"/>
      <c r="HU222" s="42"/>
      <c r="HV222" s="42"/>
      <c r="HW222" s="42"/>
      <c r="HX222" s="42"/>
      <c r="HY222" s="42"/>
      <c r="HZ222" s="42"/>
      <c r="IA222" s="42"/>
      <c r="IB222" s="42"/>
      <c r="IC222" s="42"/>
      <c r="ID222" s="42"/>
      <c r="IE222" s="42"/>
      <c r="IF222" s="42"/>
      <c r="IG222" s="42"/>
      <c r="IH222" s="42"/>
      <c r="II222" s="42"/>
      <c r="IJ222" s="42"/>
      <c r="IK222" s="42"/>
      <c r="IL222" s="42"/>
      <c r="IM222" s="42"/>
      <c r="IN222" s="42"/>
      <c r="IO222" s="42"/>
      <c r="IP222" s="42"/>
      <c r="IQ222" s="42"/>
      <c r="IR222" s="42"/>
      <c r="IS222" s="42"/>
      <c r="IT222" s="42"/>
      <c r="IU222" s="42"/>
      <c r="IV222" s="42"/>
      <c r="IW222" s="42"/>
      <c r="IX222" s="42"/>
      <c r="IY222" s="42"/>
      <c r="IZ222" s="42"/>
      <c r="JA222" s="42"/>
      <c r="JB222" s="42"/>
      <c r="JC222" s="42"/>
      <c r="JD222" s="42"/>
      <c r="JE222" s="42"/>
      <c r="JF222" s="42"/>
      <c r="JG222" s="42"/>
      <c r="JH222" s="42"/>
      <c r="JI222" s="42"/>
      <c r="JJ222" s="42"/>
      <c r="JK222" s="42"/>
      <c r="JL222" s="42"/>
      <c r="JM222" s="42"/>
      <c r="JN222" s="42"/>
      <c r="JO222" s="42"/>
      <c r="JP222" s="42"/>
      <c r="JQ222" s="42"/>
      <c r="JR222" s="42"/>
      <c r="JS222" s="42"/>
      <c r="JT222" s="42"/>
      <c r="JU222" s="42"/>
      <c r="JV222" s="42"/>
      <c r="JW222" s="42"/>
      <c r="JX222" s="42"/>
      <c r="JY222" s="42"/>
      <c r="JZ222" s="42"/>
      <c r="KA222" s="42"/>
      <c r="KB222" s="42"/>
      <c r="KC222" s="42"/>
      <c r="KD222" s="42"/>
      <c r="KE222" s="42"/>
      <c r="KF222" s="42"/>
      <c r="KG222" s="42"/>
      <c r="KH222" s="42"/>
      <c r="KI222" s="42"/>
      <c r="KJ222" s="42"/>
      <c r="KK222" s="42"/>
      <c r="KL222" s="42"/>
      <c r="KM222" s="42"/>
      <c r="KN222" s="42"/>
      <c r="KO222" s="42"/>
      <c r="KP222" s="42"/>
      <c r="KQ222" s="42"/>
      <c r="KR222" s="42"/>
      <c r="KS222" s="42"/>
      <c r="KT222" s="42"/>
      <c r="KU222" s="42"/>
      <c r="KV222" s="42"/>
      <c r="KW222" s="42"/>
      <c r="KX222" s="42"/>
      <c r="KY222" s="42"/>
      <c r="KZ222" s="42"/>
      <c r="LA222" s="42"/>
      <c r="LB222" s="42"/>
      <c r="LC222" s="42"/>
      <c r="LD222" s="42"/>
      <c r="LE222" s="42"/>
      <c r="LF222" s="42"/>
      <c r="LG222" s="42"/>
      <c r="LH222" s="42"/>
      <c r="LI222" s="42"/>
      <c r="LJ222" s="42"/>
      <c r="LK222" s="42"/>
      <c r="LL222" s="42"/>
      <c r="LM222" s="42"/>
      <c r="LN222" s="42"/>
      <c r="LO222" s="42"/>
      <c r="LP222" s="42"/>
      <c r="LQ222" s="42"/>
      <c r="LR222" s="42"/>
      <c r="LS222" s="42"/>
      <c r="LT222" s="42"/>
      <c r="LU222" s="42"/>
      <c r="LV222" s="42"/>
      <c r="LW222" s="42"/>
      <c r="LX222" s="42"/>
      <c r="LY222" s="42"/>
      <c r="LZ222" s="42"/>
      <c r="MA222" s="42"/>
      <c r="MB222" s="42"/>
      <c r="MC222" s="42"/>
      <c r="MD222" s="42"/>
      <c r="ME222" s="42"/>
      <c r="MF222" s="42"/>
      <c r="MG222" s="42"/>
      <c r="MH222" s="42"/>
      <c r="MI222" s="42"/>
      <c r="MJ222" s="42"/>
      <c r="MK222" s="42"/>
      <c r="ML222" s="42"/>
      <c r="MM222" s="42"/>
      <c r="MN222" s="42"/>
      <c r="MO222" s="42"/>
      <c r="MP222" s="42"/>
      <c r="MQ222" s="42"/>
      <c r="MR222" s="42"/>
      <c r="MS222" s="42"/>
      <c r="MT222" s="42"/>
      <c r="MU222" s="42"/>
      <c r="MV222" s="42"/>
      <c r="MW222" s="42"/>
      <c r="MX222" s="42"/>
      <c r="MY222" s="42"/>
      <c r="MZ222" s="42"/>
      <c r="NA222" s="42"/>
      <c r="NB222" s="42"/>
      <c r="NC222" s="42"/>
      <c r="ND222" s="42"/>
      <c r="NE222" s="42"/>
      <c r="NF222" s="42"/>
      <c r="NG222" s="42"/>
      <c r="NH222" s="42"/>
      <c r="NI222" s="42"/>
      <c r="NJ222" s="42"/>
      <c r="NK222" s="42"/>
      <c r="NL222" s="42"/>
      <c r="NM222" s="42"/>
      <c r="NN222" s="42"/>
      <c r="NO222" s="42"/>
      <c r="NP222" s="42"/>
      <c r="NQ222" s="42"/>
      <c r="NR222" s="42"/>
      <c r="NS222" s="42"/>
      <c r="NT222" s="42"/>
      <c r="NU222" s="42"/>
      <c r="NV222" s="42"/>
      <c r="NW222" s="42"/>
      <c r="NX222" s="42"/>
      <c r="NY222" s="42"/>
      <c r="NZ222" s="42"/>
      <c r="OA222" s="42"/>
      <c r="OB222" s="42"/>
      <c r="OC222" s="42"/>
      <c r="OD222" s="42"/>
      <c r="OE222" s="42"/>
      <c r="OF222" s="42"/>
      <c r="OG222" s="42"/>
      <c r="OH222" s="42"/>
      <c r="OI222" s="42"/>
      <c r="OJ222" s="42"/>
      <c r="OK222" s="42"/>
      <c r="OL222" s="42"/>
      <c r="OM222" s="42"/>
      <c r="ON222" s="42"/>
      <c r="OO222" s="42"/>
      <c r="OP222" s="42"/>
      <c r="OQ222" s="42"/>
      <c r="OR222" s="42"/>
      <c r="OS222" s="42"/>
      <c r="OT222" s="42"/>
      <c r="OU222" s="42"/>
      <c r="OV222" s="42"/>
      <c r="OW222" s="42"/>
      <c r="OX222" s="42"/>
      <c r="OY222" s="42"/>
      <c r="OZ222" s="42"/>
      <c r="PA222" s="42"/>
      <c r="PB222" s="42"/>
      <c r="PC222" s="42"/>
      <c r="PD222" s="42"/>
      <c r="PE222" s="42"/>
      <c r="PF222" s="42"/>
      <c r="PG222" s="42"/>
      <c r="PH222" s="42"/>
      <c r="PI222" s="42"/>
      <c r="PJ222" s="42"/>
      <c r="PK222" s="42"/>
      <c r="PL222" s="42"/>
      <c r="PM222" s="42"/>
      <c r="PN222" s="42"/>
      <c r="PO222" s="42"/>
      <c r="PP222" s="42"/>
      <c r="PQ222" s="42"/>
      <c r="PR222" s="42"/>
      <c r="PS222" s="42"/>
      <c r="PT222" s="42"/>
      <c r="PU222" s="42"/>
      <c r="PV222" s="42"/>
      <c r="PW222" s="42"/>
      <c r="PX222" s="42"/>
      <c r="PY222" s="42"/>
      <c r="PZ222" s="42"/>
      <c r="QA222" s="42"/>
      <c r="QB222" s="42"/>
      <c r="QC222" s="42"/>
      <c r="QD222" s="42"/>
      <c r="QE222" s="42"/>
      <c r="QF222" s="42"/>
      <c r="QG222" s="42"/>
      <c r="QH222" s="42"/>
      <c r="QI222" s="42"/>
      <c r="QJ222" s="42"/>
      <c r="QK222" s="42"/>
      <c r="QL222" s="42"/>
      <c r="QM222" s="42"/>
      <c r="QN222" s="42"/>
      <c r="QO222" s="42"/>
      <c r="QP222" s="42"/>
      <c r="QQ222" s="42"/>
      <c r="QR222" s="42"/>
      <c r="QS222" s="42"/>
      <c r="QT222" s="42"/>
      <c r="QU222" s="42"/>
      <c r="QV222" s="42"/>
      <c r="QW222" s="42"/>
      <c r="QX222" s="42"/>
      <c r="QY222" s="42"/>
      <c r="QZ222" s="42"/>
      <c r="RA222" s="42"/>
      <c r="RB222" s="42"/>
      <c r="RC222" s="42"/>
      <c r="RD222" s="42"/>
      <c r="RE222" s="42"/>
      <c r="RF222" s="42"/>
      <c r="RG222" s="42"/>
      <c r="RH222" s="42"/>
      <c r="RI222" s="42"/>
      <c r="RJ222" s="42"/>
      <c r="RK222" s="42"/>
      <c r="RL222" s="42"/>
      <c r="RM222" s="42"/>
      <c r="RN222" s="42"/>
      <c r="RO222" s="42"/>
      <c r="RP222" s="42"/>
      <c r="RQ222" s="42"/>
      <c r="RR222" s="42"/>
      <c r="RS222" s="42"/>
      <c r="RT222" s="42"/>
      <c r="RU222" s="42"/>
      <c r="RV222" s="42"/>
      <c r="RW222" s="42"/>
      <c r="RX222" s="42"/>
      <c r="RY222" s="42"/>
      <c r="RZ222" s="42"/>
      <c r="SA222" s="42"/>
      <c r="SB222" s="42"/>
      <c r="SC222" s="42"/>
      <c r="SD222" s="42"/>
      <c r="SE222" s="42"/>
      <c r="SF222" s="42"/>
      <c r="SG222" s="42"/>
      <c r="SH222" s="42"/>
      <c r="SI222" s="42"/>
      <c r="SJ222" s="42"/>
      <c r="SK222" s="42"/>
      <c r="SL222" s="42"/>
      <c r="SM222" s="42"/>
      <c r="SN222" s="42"/>
      <c r="SO222" s="42"/>
      <c r="SP222" s="42"/>
      <c r="SQ222" s="42"/>
      <c r="SR222" s="42"/>
      <c r="SS222" s="42"/>
      <c r="ST222" s="42"/>
      <c r="SU222" s="42"/>
      <c r="SV222" s="42"/>
      <c r="SW222" s="42"/>
      <c r="SX222" s="42"/>
      <c r="SY222" s="42"/>
      <c r="SZ222" s="42"/>
      <c r="TA222" s="42"/>
      <c r="TB222" s="42"/>
      <c r="TC222" s="42"/>
      <c r="TD222" s="42"/>
      <c r="TE222" s="42"/>
      <c r="TF222" s="42"/>
      <c r="TG222" s="42"/>
      <c r="TH222" s="42"/>
      <c r="TI222" s="42"/>
      <c r="TJ222" s="42"/>
      <c r="TK222" s="42"/>
      <c r="TL222" s="42"/>
      <c r="TM222" s="42"/>
      <c r="TN222" s="42"/>
      <c r="TO222" s="42"/>
      <c r="TP222" s="42"/>
      <c r="TQ222" s="42"/>
      <c r="TR222" s="42"/>
      <c r="TS222" s="42"/>
      <c r="TT222" s="42"/>
      <c r="TU222" s="42"/>
      <c r="TV222" s="42"/>
      <c r="TW222" s="42"/>
      <c r="TX222" s="42"/>
      <c r="TY222" s="42"/>
      <c r="TZ222" s="42"/>
      <c r="UA222" s="42"/>
      <c r="UB222" s="42"/>
      <c r="UC222" s="42"/>
      <c r="UD222" s="42"/>
      <c r="UE222" s="42"/>
      <c r="UF222" s="42"/>
      <c r="UG222" s="42"/>
      <c r="UH222" s="42"/>
      <c r="UI222" s="42"/>
      <c r="UJ222" s="42"/>
      <c r="UK222" s="42"/>
      <c r="UL222" s="42"/>
      <c r="UM222" s="42"/>
      <c r="UN222" s="42"/>
      <c r="UO222" s="42"/>
      <c r="UP222" s="42"/>
      <c r="UQ222" s="42"/>
      <c r="UR222" s="42"/>
      <c r="US222" s="42"/>
      <c r="UT222" s="42"/>
      <c r="UU222" s="42"/>
      <c r="UV222" s="42"/>
      <c r="UW222" s="42"/>
      <c r="UX222" s="42"/>
      <c r="UY222" s="42"/>
      <c r="UZ222" s="42"/>
      <c r="VA222" s="42"/>
      <c r="VB222" s="42"/>
      <c r="VC222" s="42"/>
      <c r="VD222" s="42"/>
      <c r="VE222" s="42"/>
      <c r="VF222" s="42"/>
      <c r="VG222" s="42"/>
      <c r="VH222" s="42"/>
      <c r="VI222" s="42"/>
      <c r="VJ222" s="42"/>
      <c r="VK222" s="42"/>
      <c r="VL222" s="42"/>
      <c r="VM222" s="42"/>
      <c r="VN222" s="42"/>
      <c r="VO222" s="42"/>
      <c r="VP222" s="42"/>
      <c r="VQ222" s="42"/>
      <c r="VR222" s="42"/>
      <c r="VS222" s="42"/>
      <c r="VT222" s="42"/>
      <c r="VU222" s="42"/>
      <c r="VV222" s="42"/>
      <c r="VW222" s="42"/>
      <c r="VX222" s="42"/>
      <c r="VY222" s="42"/>
      <c r="VZ222" s="42"/>
      <c r="WA222" s="42"/>
      <c r="WB222" s="42"/>
      <c r="WC222" s="42"/>
      <c r="WD222" s="42"/>
      <c r="WE222" s="42"/>
      <c r="WF222" s="42"/>
      <c r="WG222" s="42"/>
      <c r="WH222" s="42"/>
      <c r="WI222" s="42"/>
      <c r="WJ222" s="42"/>
      <c r="WK222" s="42"/>
      <c r="WL222" s="42"/>
      <c r="WM222" s="42"/>
      <c r="WN222" s="42"/>
      <c r="WO222" s="42"/>
      <c r="WP222" s="42"/>
      <c r="WQ222" s="42"/>
      <c r="WR222" s="42"/>
      <c r="WS222" s="42"/>
      <c r="WT222" s="42"/>
      <c r="WU222" s="42"/>
      <c r="WV222" s="42"/>
      <c r="WW222" s="42"/>
      <c r="WX222" s="42"/>
      <c r="WY222" s="42"/>
      <c r="WZ222" s="42"/>
      <c r="XA222" s="42"/>
      <c r="XB222" s="42"/>
      <c r="XC222" s="42"/>
      <c r="XD222" s="42"/>
      <c r="XE222" s="42"/>
      <c r="XF222" s="42"/>
      <c r="XG222" s="42"/>
      <c r="XH222" s="42"/>
      <c r="XI222" s="42"/>
      <c r="XJ222" s="42"/>
      <c r="XK222" s="42"/>
      <c r="XL222" s="42"/>
      <c r="XM222" s="42"/>
      <c r="XN222" s="42"/>
      <c r="XO222" s="42"/>
      <c r="XP222" s="42"/>
      <c r="XQ222" s="42"/>
      <c r="XR222" s="42"/>
      <c r="XS222" s="42"/>
      <c r="XT222" s="42"/>
      <c r="XU222" s="42"/>
      <c r="XV222" s="42"/>
      <c r="XW222" s="42"/>
      <c r="XX222" s="42"/>
      <c r="XY222" s="42"/>
      <c r="XZ222" s="42"/>
      <c r="YA222" s="42"/>
      <c r="YB222" s="42"/>
      <c r="YC222" s="42"/>
      <c r="YD222" s="42"/>
      <c r="YE222" s="42"/>
      <c r="YF222" s="42"/>
      <c r="YG222" s="42"/>
      <c r="YH222" s="42"/>
      <c r="YI222" s="42"/>
      <c r="YJ222" s="42"/>
      <c r="YK222" s="42"/>
      <c r="YL222" s="42"/>
      <c r="YM222" s="42"/>
      <c r="YN222" s="42"/>
      <c r="YO222" s="42"/>
      <c r="YP222" s="42"/>
      <c r="YQ222" s="42"/>
      <c r="YR222" s="42"/>
      <c r="YS222" s="42"/>
      <c r="YT222" s="42"/>
      <c r="YU222" s="42"/>
      <c r="YV222" s="42"/>
      <c r="YW222" s="42"/>
      <c r="YX222" s="42"/>
      <c r="YY222" s="42"/>
      <c r="YZ222" s="42"/>
      <c r="ZA222" s="42"/>
      <c r="ZB222" s="42"/>
      <c r="ZC222" s="42"/>
      <c r="ZD222" s="42"/>
      <c r="ZE222" s="42"/>
      <c r="ZF222" s="42"/>
      <c r="ZG222" s="42"/>
      <c r="ZH222" s="42"/>
      <c r="ZI222" s="42"/>
      <c r="ZJ222" s="42"/>
      <c r="ZK222" s="42"/>
      <c r="ZL222" s="42"/>
      <c r="ZM222" s="42"/>
      <c r="ZN222" s="42"/>
      <c r="ZO222" s="42"/>
      <c r="ZP222" s="42"/>
      <c r="ZQ222" s="42"/>
      <c r="ZR222" s="42"/>
      <c r="ZS222" s="42"/>
      <c r="ZT222" s="42"/>
      <c r="ZU222" s="42"/>
      <c r="ZV222" s="42"/>
      <c r="ZW222" s="42"/>
      <c r="ZX222" s="42"/>
      <c r="ZY222" s="42"/>
      <c r="ZZ222" s="42"/>
      <c r="AAA222" s="42"/>
      <c r="AAB222" s="42"/>
      <c r="AAC222" s="42"/>
      <c r="AAD222" s="42"/>
      <c r="AAE222" s="42"/>
      <c r="AAF222" s="42"/>
      <c r="AAG222" s="42"/>
      <c r="AAH222" s="42"/>
      <c r="AAI222" s="42"/>
      <c r="AAJ222" s="42"/>
      <c r="AAK222" s="42"/>
      <c r="AAL222" s="42"/>
      <c r="AAM222" s="42"/>
      <c r="AAN222" s="42"/>
      <c r="AAO222" s="42"/>
      <c r="AAP222" s="42"/>
      <c r="AAQ222" s="42"/>
      <c r="AAR222" s="42"/>
      <c r="AAS222" s="42"/>
      <c r="AAT222" s="42"/>
      <c r="AAU222" s="42"/>
      <c r="AAV222" s="42"/>
      <c r="AAW222" s="42"/>
      <c r="AAX222" s="42"/>
      <c r="AAY222" s="42"/>
      <c r="AAZ222" s="42"/>
      <c r="ABA222" s="42"/>
      <c r="ABB222" s="42"/>
      <c r="ABC222" s="42"/>
      <c r="ABD222" s="42"/>
      <c r="ABE222" s="42"/>
      <c r="ABF222" s="42"/>
      <c r="ABG222" s="42"/>
      <c r="ABH222" s="42"/>
      <c r="ABI222" s="42"/>
      <c r="ABJ222" s="42"/>
      <c r="ABK222" s="42"/>
      <c r="ABL222" s="42"/>
      <c r="ABM222" s="42"/>
      <c r="ABN222" s="42"/>
      <c r="ABO222" s="42"/>
      <c r="ABP222" s="42"/>
      <c r="ABQ222" s="42"/>
      <c r="ABR222" s="42"/>
      <c r="ABS222" s="42"/>
      <c r="ABT222" s="42"/>
      <c r="ABU222" s="42"/>
      <c r="ABV222" s="42"/>
      <c r="ABW222" s="42"/>
      <c r="ABX222" s="42"/>
      <c r="ABY222" s="42"/>
      <c r="ABZ222" s="42"/>
      <c r="ACA222" s="42"/>
      <c r="ACB222" s="42"/>
      <c r="ACC222" s="42"/>
      <c r="ACD222" s="42"/>
      <c r="ACE222" s="42"/>
      <c r="ACF222" s="42"/>
      <c r="ACG222" s="42"/>
      <c r="ACH222" s="42"/>
      <c r="ACI222" s="42"/>
      <c r="ACJ222" s="42"/>
      <c r="ACK222" s="42"/>
      <c r="ACL222" s="42"/>
      <c r="ACM222" s="42"/>
      <c r="ACN222" s="42"/>
      <c r="ACO222" s="42"/>
      <c r="ACP222" s="42"/>
      <c r="ACQ222" s="42"/>
      <c r="ACR222" s="42"/>
      <c r="ACS222" s="42"/>
      <c r="ACT222" s="42"/>
      <c r="ACU222" s="42"/>
      <c r="ACV222" s="42"/>
      <c r="ACW222" s="42"/>
      <c r="ACX222" s="42"/>
      <c r="ACY222" s="42"/>
      <c r="ACZ222" s="42"/>
      <c r="ADA222" s="42"/>
      <c r="ADB222" s="42"/>
      <c r="ADC222" s="42"/>
      <c r="ADD222" s="42"/>
      <c r="ADE222" s="42"/>
      <c r="ADF222" s="42"/>
      <c r="ADG222" s="42"/>
      <c r="ADH222" s="42"/>
      <c r="ADI222" s="42"/>
      <c r="ADJ222" s="42"/>
      <c r="ADK222" s="42"/>
      <c r="ADL222" s="42"/>
      <c r="ADM222" s="42"/>
      <c r="ADN222" s="42"/>
      <c r="ADO222" s="42"/>
      <c r="ADP222" s="42"/>
      <c r="ADQ222" s="42"/>
      <c r="ADR222" s="42"/>
      <c r="ADS222" s="42"/>
      <c r="ADT222" s="42"/>
      <c r="ADU222" s="42"/>
      <c r="ADV222" s="42"/>
      <c r="ADW222" s="42"/>
      <c r="ADX222" s="42"/>
      <c r="ADY222" s="42"/>
      <c r="ADZ222" s="42"/>
      <c r="AEA222" s="42"/>
      <c r="AEB222" s="42"/>
      <c r="AEC222" s="42"/>
      <c r="AED222" s="42"/>
      <c r="AEE222" s="42"/>
      <c r="AEF222" s="42"/>
      <c r="AEG222" s="42"/>
      <c r="AEH222" s="42"/>
      <c r="AEI222" s="42"/>
      <c r="AEJ222" s="42"/>
      <c r="AEK222" s="42"/>
      <c r="AEL222" s="42"/>
      <c r="AEM222" s="42"/>
      <c r="AEN222" s="42"/>
      <c r="AEO222" s="42"/>
      <c r="AEP222" s="42"/>
      <c r="AEQ222" s="42"/>
      <c r="AER222" s="42"/>
      <c r="AES222" s="42"/>
      <c r="AET222" s="42"/>
      <c r="AEU222" s="42"/>
      <c r="AEV222" s="42"/>
      <c r="AEW222" s="42"/>
      <c r="AEX222" s="42"/>
      <c r="AEY222" s="42"/>
      <c r="AEZ222" s="42"/>
      <c r="AFA222" s="42"/>
      <c r="AFB222" s="42"/>
      <c r="AFC222" s="42"/>
      <c r="AFD222" s="42"/>
      <c r="AFE222" s="42"/>
      <c r="AFF222" s="42"/>
      <c r="AFG222" s="42"/>
      <c r="AFH222" s="42"/>
      <c r="AFI222" s="42"/>
      <c r="AFJ222" s="42"/>
      <c r="AFK222" s="42"/>
      <c r="AFL222" s="42"/>
      <c r="AFM222" s="42"/>
      <c r="AFN222" s="42"/>
      <c r="AFO222" s="42"/>
      <c r="AFP222" s="42"/>
      <c r="AFQ222" s="42"/>
      <c r="AFR222" s="42"/>
      <c r="AFS222" s="42"/>
      <c r="AFT222" s="42"/>
      <c r="AFU222" s="42"/>
      <c r="AFV222" s="42"/>
      <c r="AFW222" s="42"/>
      <c r="AFX222" s="42"/>
      <c r="AFY222" s="42"/>
      <c r="AFZ222" s="42"/>
      <c r="AGA222" s="42"/>
      <c r="AGB222" s="42"/>
      <c r="AGC222" s="42"/>
      <c r="AGD222" s="42"/>
      <c r="AGE222" s="42"/>
      <c r="AGF222" s="42"/>
      <c r="AGG222" s="42"/>
      <c r="AGH222" s="42"/>
      <c r="AGI222" s="42"/>
      <c r="AGJ222" s="42"/>
      <c r="AGK222" s="42"/>
      <c r="AGL222" s="42"/>
      <c r="AGM222" s="42"/>
      <c r="AGN222" s="42"/>
      <c r="AGO222" s="42"/>
      <c r="AGP222" s="42"/>
      <c r="AGQ222" s="42"/>
      <c r="AGR222" s="42"/>
      <c r="AGS222" s="42"/>
      <c r="AGT222" s="42"/>
      <c r="AGU222" s="42"/>
      <c r="AGV222" s="42"/>
      <c r="AGW222" s="42"/>
      <c r="AGX222" s="42"/>
      <c r="AGY222" s="42"/>
      <c r="AGZ222" s="42"/>
      <c r="AHA222" s="42"/>
      <c r="AHB222" s="42"/>
      <c r="AHC222" s="42"/>
      <c r="AHD222" s="42"/>
      <c r="AHE222" s="42"/>
      <c r="AHF222" s="42"/>
      <c r="AHG222" s="42"/>
      <c r="AHH222" s="42"/>
      <c r="AHI222" s="42"/>
      <c r="AHJ222" s="42"/>
      <c r="AHK222" s="42"/>
      <c r="AHL222" s="42"/>
      <c r="AHM222" s="42"/>
      <c r="AHN222" s="42"/>
      <c r="AHO222" s="42"/>
      <c r="AHP222" s="42"/>
      <c r="AHQ222" s="42"/>
      <c r="AHR222" s="42"/>
      <c r="AHS222" s="42"/>
      <c r="AHT222" s="42"/>
      <c r="AHU222" s="42"/>
      <c r="AHV222" s="42"/>
      <c r="AHW222" s="42"/>
      <c r="AHX222" s="42"/>
      <c r="AHY222" s="42"/>
      <c r="AHZ222" s="42"/>
      <c r="AIA222" s="42"/>
      <c r="AIB222" s="42"/>
      <c r="AIC222" s="42"/>
      <c r="AID222" s="42"/>
      <c r="AIE222" s="42"/>
      <c r="AIF222" s="42"/>
      <c r="AIG222" s="42"/>
      <c r="AIH222" s="42"/>
      <c r="AII222" s="42"/>
      <c r="AIJ222" s="42"/>
      <c r="AIK222" s="42"/>
      <c r="AIL222" s="42"/>
      <c r="AIM222" s="42"/>
      <c r="AIN222" s="42"/>
      <c r="AIO222" s="42"/>
      <c r="AIP222" s="42"/>
      <c r="AIQ222" s="42"/>
      <c r="AIR222" s="42"/>
      <c r="AIS222" s="42"/>
      <c r="AIT222" s="42"/>
      <c r="AIU222" s="42"/>
      <c r="AIV222" s="42"/>
      <c r="AIW222" s="42"/>
      <c r="AIX222" s="42"/>
      <c r="AIY222" s="42"/>
      <c r="AIZ222" s="42"/>
      <c r="AJA222" s="42"/>
      <c r="AJB222" s="42"/>
      <c r="AJC222" s="42"/>
      <c r="AJD222" s="42"/>
      <c r="AJE222" s="42"/>
      <c r="AJF222" s="42"/>
      <c r="AJG222" s="42"/>
      <c r="AJH222" s="42"/>
      <c r="AJI222" s="42"/>
      <c r="AJJ222" s="42"/>
      <c r="AJK222" s="42"/>
      <c r="AJL222" s="42"/>
      <c r="AJM222" s="42"/>
      <c r="AJN222" s="42"/>
      <c r="AJO222" s="42"/>
      <c r="AJP222" s="42"/>
      <c r="AJQ222" s="42"/>
      <c r="AJR222" s="42"/>
      <c r="AJS222" s="42"/>
      <c r="AJT222" s="42"/>
      <c r="AJU222" s="42"/>
      <c r="AJV222" s="42"/>
      <c r="AJW222" s="42"/>
      <c r="AJX222" s="42"/>
      <c r="AJY222" s="42"/>
      <c r="AJZ222" s="42"/>
      <c r="AKA222" s="42"/>
      <c r="AKB222" s="42"/>
      <c r="AKC222" s="42"/>
      <c r="AKD222" s="42"/>
      <c r="AKE222" s="42"/>
      <c r="AKF222" s="42"/>
      <c r="AKG222" s="42"/>
      <c r="AKH222" s="42"/>
      <c r="AKI222" s="42"/>
      <c r="AKJ222" s="42"/>
      <c r="AKK222" s="42"/>
      <c r="AKL222" s="42"/>
      <c r="AKM222" s="42"/>
      <c r="AKN222" s="42"/>
      <c r="AKO222" s="42"/>
      <c r="AKP222" s="42"/>
      <c r="AKQ222" s="42"/>
      <c r="AKR222" s="42"/>
      <c r="AKS222" s="42"/>
      <c r="AKT222" s="42"/>
      <c r="AKU222" s="42"/>
      <c r="AKV222" s="42"/>
      <c r="AKW222" s="42"/>
      <c r="AKX222" s="42"/>
      <c r="AKY222" s="42"/>
      <c r="AKZ222" s="42"/>
      <c r="ALA222" s="42"/>
      <c r="ALB222" s="42"/>
      <c r="ALC222" s="42"/>
      <c r="ALD222" s="42"/>
      <c r="ALE222" s="42"/>
      <c r="ALF222" s="42"/>
      <c r="ALG222" s="42"/>
      <c r="ALH222" s="42"/>
      <c r="ALI222" s="42"/>
      <c r="ALJ222" s="42"/>
      <c r="ALK222" s="42"/>
      <c r="ALL222" s="42"/>
      <c r="ALM222" s="42"/>
      <c r="ALN222" s="42"/>
      <c r="ALO222" s="42"/>
      <c r="ALP222" s="42"/>
      <c r="ALQ222" s="42"/>
      <c r="ALR222" s="42"/>
      <c r="ALS222" s="42"/>
      <c r="ALT222" s="42"/>
      <c r="ALU222" s="42"/>
      <c r="ALV222" s="42"/>
      <c r="ALW222" s="42"/>
      <c r="ALX222" s="42"/>
      <c r="ALY222" s="42"/>
      <c r="ALZ222" s="42"/>
      <c r="AMA222" s="42"/>
      <c r="AMB222" s="42"/>
      <c r="AMC222" s="42"/>
      <c r="AMD222" s="42"/>
      <c r="AME222" s="42"/>
      <c r="AMF222" s="42"/>
      <c r="AMG222" s="42"/>
      <c r="AMH222" s="42"/>
      <c r="AMI222" s="42"/>
      <c r="AMJ222" s="42"/>
      <c r="AMK222" s="42"/>
      <c r="AML222" s="42"/>
      <c r="AMM222" s="42"/>
      <c r="AMN222" s="42"/>
      <c r="AMO222" s="42"/>
      <c r="AMP222" s="42"/>
      <c r="AMQ222" s="42"/>
      <c r="AMR222" s="42"/>
      <c r="AMS222" s="42"/>
      <c r="AMT222" s="42"/>
      <c r="AMU222" s="42"/>
      <c r="AMV222" s="42"/>
      <c r="AMW222" s="42"/>
      <c r="AMX222" s="42"/>
      <c r="AMY222" s="42"/>
      <c r="AMZ222" s="42"/>
      <c r="ANA222" s="42"/>
      <c r="ANB222" s="42"/>
      <c r="ANC222" s="42"/>
      <c r="AND222" s="42"/>
      <c r="ANE222" s="42"/>
      <c r="ANF222" s="42"/>
      <c r="ANG222" s="42"/>
      <c r="ANH222" s="42"/>
      <c r="ANI222" s="42"/>
      <c r="ANJ222" s="42"/>
      <c r="ANK222" s="42"/>
      <c r="ANL222" s="42"/>
      <c r="ANM222" s="42"/>
      <c r="ANN222" s="42"/>
      <c r="ANO222" s="42"/>
      <c r="ANP222" s="42"/>
      <c r="ANQ222" s="42"/>
      <c r="ANR222" s="42"/>
      <c r="ANS222" s="42"/>
      <c r="ANT222" s="42"/>
      <c r="ANU222" s="42"/>
      <c r="ANV222" s="42"/>
      <c r="ANW222" s="42"/>
      <c r="ANX222" s="42"/>
      <c r="ANY222" s="42"/>
      <c r="ANZ222" s="42"/>
      <c r="AOA222" s="42"/>
      <c r="AOB222" s="42"/>
      <c r="AOC222" s="42"/>
      <c r="AOD222" s="42"/>
      <c r="AOE222" s="42"/>
      <c r="AOF222" s="42"/>
      <c r="AOG222" s="42"/>
      <c r="AOH222" s="42"/>
      <c r="AOI222" s="42"/>
      <c r="AOJ222" s="42"/>
      <c r="AOK222" s="42"/>
      <c r="AOL222" s="42"/>
      <c r="AOM222" s="42"/>
      <c r="AON222" s="42"/>
      <c r="AOO222" s="42"/>
      <c r="AOP222" s="42"/>
      <c r="AOQ222" s="42"/>
      <c r="AOR222" s="42"/>
      <c r="AOS222" s="42"/>
      <c r="AOT222" s="42"/>
      <c r="AOU222" s="42"/>
      <c r="AOV222" s="42"/>
      <c r="AOW222" s="42"/>
      <c r="AOX222" s="42"/>
      <c r="AOY222" s="42"/>
      <c r="AOZ222" s="42"/>
      <c r="APA222" s="42"/>
      <c r="APB222" s="42"/>
      <c r="APC222" s="42"/>
      <c r="APD222" s="42"/>
      <c r="APE222" s="42"/>
      <c r="APF222" s="42"/>
      <c r="APG222" s="42"/>
      <c r="APH222" s="42"/>
      <c r="API222" s="42"/>
      <c r="APJ222" s="42"/>
      <c r="APK222" s="42"/>
      <c r="APL222" s="42"/>
      <c r="APM222" s="42"/>
      <c r="APN222" s="42"/>
      <c r="APO222" s="42"/>
      <c r="APP222" s="42"/>
      <c r="APQ222" s="42"/>
      <c r="APR222" s="42"/>
      <c r="APS222" s="42"/>
      <c r="APT222" s="42"/>
      <c r="APU222" s="42"/>
      <c r="APV222" s="42"/>
      <c r="APW222" s="42"/>
      <c r="APX222" s="42"/>
      <c r="APY222" s="42"/>
      <c r="APZ222" s="42"/>
      <c r="AQA222" s="42"/>
      <c r="AQB222" s="42"/>
      <c r="AQC222" s="42"/>
      <c r="AQD222" s="42"/>
      <c r="AQE222" s="42"/>
      <c r="AQF222" s="42"/>
      <c r="AQG222" s="42"/>
      <c r="AQH222" s="42"/>
      <c r="AQI222" s="42"/>
      <c r="AQJ222" s="42"/>
      <c r="AQK222" s="42"/>
      <c r="AQL222" s="42"/>
      <c r="AQM222" s="42"/>
      <c r="AQN222" s="42"/>
      <c r="AQO222" s="42"/>
      <c r="AQP222" s="42"/>
      <c r="AQQ222" s="42"/>
      <c r="AQR222" s="42"/>
      <c r="AQS222" s="42"/>
      <c r="AQT222" s="42"/>
      <c r="AQU222" s="42"/>
      <c r="AQV222" s="42"/>
      <c r="AQW222" s="42"/>
      <c r="AQX222" s="42"/>
      <c r="AQY222" s="42"/>
      <c r="AQZ222" s="42"/>
      <c r="ARA222" s="42"/>
      <c r="ARB222" s="42"/>
      <c r="ARC222" s="42"/>
      <c r="ARD222" s="42"/>
      <c r="ARE222" s="42"/>
      <c r="ARF222" s="42"/>
      <c r="ARG222" s="42"/>
      <c r="ARH222" s="42"/>
      <c r="ARI222" s="42"/>
      <c r="ARJ222" s="42"/>
      <c r="ARK222" s="42"/>
      <c r="ARL222" s="42"/>
      <c r="ARM222" s="42"/>
      <c r="ARN222" s="42"/>
      <c r="ARO222" s="42"/>
      <c r="ARP222" s="42"/>
      <c r="ARQ222" s="42"/>
      <c r="ARR222" s="42"/>
      <c r="ARS222" s="42"/>
      <c r="ART222" s="42"/>
      <c r="ARU222" s="42"/>
      <c r="ARV222" s="42"/>
      <c r="ARW222" s="42"/>
      <c r="ARX222" s="42"/>
      <c r="ARY222" s="42"/>
      <c r="ARZ222" s="42"/>
      <c r="ASA222" s="42"/>
      <c r="ASB222" s="42"/>
      <c r="ASC222" s="42"/>
      <c r="ASD222" s="42"/>
      <c r="ASE222" s="42"/>
      <c r="ASF222" s="42"/>
      <c r="ASG222" s="42"/>
      <c r="ASH222" s="42"/>
      <c r="ASI222" s="42"/>
      <c r="ASJ222" s="42"/>
      <c r="ASK222" s="42"/>
      <c r="ASL222" s="42"/>
      <c r="ASM222" s="42"/>
      <c r="ASN222" s="42"/>
      <c r="ASO222" s="42"/>
      <c r="ASP222" s="42"/>
      <c r="ASQ222" s="42"/>
      <c r="ASR222" s="42"/>
      <c r="ASS222" s="42"/>
      <c r="AST222" s="42"/>
      <c r="ASU222" s="42"/>
      <c r="ASV222" s="42"/>
      <c r="ASW222" s="42"/>
      <c r="ASX222" s="42"/>
      <c r="ASY222" s="42"/>
      <c r="ASZ222" s="42"/>
      <c r="ATA222" s="42"/>
      <c r="ATB222" s="42"/>
      <c r="ATC222" s="42"/>
      <c r="ATD222" s="42"/>
      <c r="ATE222" s="42"/>
      <c r="ATF222" s="42"/>
      <c r="ATG222" s="42"/>
      <c r="ATH222" s="42"/>
      <c r="ATI222" s="42"/>
      <c r="ATJ222" s="42"/>
      <c r="ATK222" s="42"/>
      <c r="ATL222" s="42"/>
      <c r="ATM222" s="42"/>
      <c r="ATN222" s="42"/>
      <c r="ATO222" s="42"/>
      <c r="ATP222" s="42"/>
      <c r="ATQ222" s="42"/>
      <c r="ATR222" s="42"/>
      <c r="ATS222" s="42"/>
      <c r="ATT222" s="42"/>
      <c r="ATU222" s="42"/>
      <c r="ATV222" s="42"/>
      <c r="ATW222" s="42"/>
      <c r="ATX222" s="42"/>
      <c r="ATY222" s="42"/>
      <c r="ATZ222" s="42"/>
      <c r="AUA222" s="42"/>
      <c r="AUB222" s="42"/>
      <c r="AUC222" s="42"/>
      <c r="AUD222" s="42"/>
      <c r="AUE222" s="42"/>
      <c r="AUF222" s="42"/>
      <c r="AUG222" s="42"/>
      <c r="AUH222" s="42"/>
      <c r="AUI222" s="42"/>
      <c r="AUJ222" s="42"/>
      <c r="AUK222" s="42"/>
      <c r="AUL222" s="42"/>
      <c r="AUM222" s="42"/>
      <c r="AUN222" s="42"/>
      <c r="AUO222" s="42"/>
      <c r="AUP222" s="42"/>
      <c r="AUQ222" s="42"/>
      <c r="AUR222" s="42"/>
      <c r="AUS222" s="42"/>
      <c r="AUT222" s="42"/>
      <c r="AUU222" s="42"/>
      <c r="AUV222" s="42"/>
      <c r="AUW222" s="42"/>
      <c r="AUX222" s="42"/>
      <c r="AUY222" s="42"/>
      <c r="AUZ222" s="42"/>
      <c r="AVA222" s="42"/>
      <c r="AVB222" s="42"/>
      <c r="AVC222" s="42"/>
      <c r="AVD222" s="42"/>
      <c r="AVE222" s="42"/>
      <c r="AVF222" s="42"/>
      <c r="AVG222" s="42"/>
      <c r="AVH222" s="42"/>
      <c r="AVI222" s="42"/>
      <c r="AVJ222" s="42"/>
      <c r="AVK222" s="42"/>
      <c r="AVL222" s="42"/>
      <c r="AVM222" s="42"/>
      <c r="AVN222" s="42"/>
      <c r="AVO222" s="42"/>
      <c r="AVP222" s="42"/>
      <c r="AVQ222" s="42"/>
      <c r="AVR222" s="42"/>
      <c r="AVS222" s="42"/>
      <c r="AVT222" s="42"/>
      <c r="AVU222" s="42"/>
      <c r="AVV222" s="42"/>
      <c r="AVW222" s="42"/>
      <c r="AVX222" s="42"/>
      <c r="AVY222" s="42"/>
      <c r="AVZ222" s="42"/>
      <c r="AWA222" s="42"/>
      <c r="AWB222" s="42"/>
      <c r="AWC222" s="42"/>
      <c r="AWD222" s="42"/>
      <c r="AWE222" s="42"/>
      <c r="AWF222" s="42"/>
      <c r="AWG222" s="42"/>
      <c r="AWH222" s="42"/>
      <c r="AWI222" s="42"/>
      <c r="AWJ222" s="42"/>
      <c r="AWK222" s="42"/>
      <c r="AWL222" s="42"/>
      <c r="AWM222" s="42"/>
      <c r="AWN222" s="42"/>
      <c r="AWO222" s="42"/>
      <c r="AWP222" s="42"/>
      <c r="AWQ222" s="42"/>
      <c r="AWR222" s="42"/>
      <c r="AWS222" s="42"/>
      <c r="AWT222" s="42"/>
      <c r="AWU222" s="42"/>
      <c r="AWV222" s="42"/>
      <c r="AWW222" s="42"/>
      <c r="AWX222" s="42"/>
      <c r="AWY222" s="42"/>
      <c r="AWZ222" s="42"/>
      <c r="AXA222" s="42"/>
      <c r="AXB222" s="42"/>
      <c r="AXC222" s="42"/>
      <c r="AXD222" s="42"/>
      <c r="AXE222" s="42"/>
      <c r="AXF222" s="42"/>
      <c r="AXG222" s="42"/>
      <c r="AXH222" s="42"/>
      <c r="AXI222" s="42"/>
      <c r="AXJ222" s="42"/>
      <c r="AXK222" s="42"/>
      <c r="AXL222" s="42"/>
      <c r="AXM222" s="42"/>
      <c r="AXN222" s="42"/>
      <c r="AXO222" s="42"/>
      <c r="AXP222" s="42"/>
      <c r="AXQ222" s="42"/>
      <c r="AXR222" s="42"/>
      <c r="AXS222" s="42"/>
      <c r="AXT222" s="42"/>
      <c r="AXU222" s="42"/>
      <c r="AXV222" s="42"/>
      <c r="AXW222" s="42"/>
      <c r="AXX222" s="42"/>
      <c r="AXY222" s="42"/>
      <c r="AXZ222" s="42"/>
      <c r="AYA222" s="42"/>
      <c r="AYB222" s="42"/>
      <c r="AYC222" s="42"/>
      <c r="AYD222" s="42"/>
      <c r="AYE222" s="42"/>
      <c r="AYF222" s="42"/>
      <c r="AYG222" s="42"/>
      <c r="AYH222" s="42"/>
      <c r="AYI222" s="42"/>
      <c r="AYJ222" s="42"/>
      <c r="AYK222" s="42"/>
      <c r="AYL222" s="42"/>
      <c r="AYM222" s="42"/>
      <c r="AYN222" s="42"/>
      <c r="AYO222" s="42"/>
      <c r="AYP222" s="42"/>
      <c r="AYQ222" s="42"/>
      <c r="AYR222" s="42"/>
      <c r="AYS222" s="42"/>
      <c r="AYT222" s="42"/>
      <c r="AYU222" s="42"/>
      <c r="AYV222" s="42"/>
      <c r="AYW222" s="42"/>
      <c r="AYX222" s="42"/>
      <c r="AYY222" s="42"/>
      <c r="AYZ222" s="42"/>
      <c r="AZA222" s="42"/>
      <c r="AZB222" s="42"/>
      <c r="AZC222" s="42"/>
      <c r="AZD222" s="42"/>
      <c r="AZE222" s="42"/>
      <c r="AZF222" s="42"/>
      <c r="AZG222" s="42"/>
      <c r="AZH222" s="42"/>
      <c r="AZI222" s="42"/>
      <c r="AZJ222" s="42"/>
      <c r="AZK222" s="42"/>
      <c r="AZL222" s="42"/>
      <c r="AZM222" s="42"/>
      <c r="AZN222" s="42"/>
      <c r="AZO222" s="42"/>
      <c r="AZP222" s="42"/>
      <c r="AZQ222" s="42"/>
      <c r="AZR222" s="42"/>
      <c r="AZS222" s="42"/>
      <c r="AZT222" s="42"/>
      <c r="AZU222" s="42"/>
      <c r="AZV222" s="42"/>
      <c r="AZW222" s="42"/>
      <c r="AZX222" s="42"/>
      <c r="AZY222" s="42"/>
      <c r="AZZ222" s="42"/>
      <c r="BAA222" s="42"/>
      <c r="BAB222" s="42"/>
      <c r="BAC222" s="42"/>
      <c r="BAD222" s="42"/>
      <c r="BAE222" s="42"/>
      <c r="BAF222" s="42"/>
      <c r="BAG222" s="42"/>
      <c r="BAH222" s="42"/>
      <c r="BAI222" s="42"/>
      <c r="BAJ222" s="42"/>
      <c r="BAK222" s="42"/>
      <c r="BAL222" s="42"/>
      <c r="BAM222" s="42"/>
      <c r="BAN222" s="42"/>
      <c r="BAO222" s="42"/>
      <c r="BAP222" s="42"/>
      <c r="BAQ222" s="42"/>
      <c r="BAR222" s="42"/>
      <c r="BAS222" s="42"/>
      <c r="BAT222" s="42"/>
      <c r="BAU222" s="42"/>
      <c r="BAV222" s="42"/>
      <c r="BAW222" s="42"/>
      <c r="BAX222" s="42"/>
      <c r="BAY222" s="42"/>
      <c r="BAZ222" s="42"/>
      <c r="BBA222" s="42"/>
      <c r="BBB222" s="42"/>
      <c r="BBC222" s="42"/>
      <c r="BBD222" s="42"/>
      <c r="BBE222" s="42"/>
      <c r="BBF222" s="42"/>
      <c r="BBG222" s="42"/>
      <c r="BBH222" s="42"/>
      <c r="BBI222" s="42"/>
      <c r="BBJ222" s="42"/>
      <c r="BBK222" s="42"/>
      <c r="BBL222" s="42"/>
      <c r="BBM222" s="42"/>
      <c r="BBN222" s="42"/>
      <c r="BBO222" s="42"/>
      <c r="BBP222" s="42"/>
      <c r="BBQ222" s="42"/>
      <c r="BBR222" s="42"/>
      <c r="BBS222" s="42"/>
      <c r="BBT222" s="42"/>
      <c r="BBU222" s="42"/>
      <c r="BBV222" s="42"/>
      <c r="BBW222" s="42"/>
      <c r="BBX222" s="42"/>
      <c r="BBY222" s="42"/>
      <c r="BBZ222" s="42"/>
      <c r="BCA222" s="42"/>
      <c r="BCB222" s="42"/>
      <c r="BCC222" s="42"/>
      <c r="BCD222" s="42"/>
      <c r="BCE222" s="42"/>
      <c r="BCF222" s="42"/>
      <c r="BCG222" s="42"/>
      <c r="BCH222" s="42"/>
      <c r="BCI222" s="42"/>
      <c r="BCJ222" s="42"/>
      <c r="BCK222" s="42"/>
      <c r="BCL222" s="42"/>
      <c r="BCM222" s="42"/>
      <c r="BCN222" s="42"/>
      <c r="BCO222" s="42"/>
      <c r="BCP222" s="42"/>
      <c r="BCQ222" s="42"/>
      <c r="BCR222" s="42"/>
      <c r="BCS222" s="42"/>
      <c r="BCT222" s="42"/>
      <c r="BCU222" s="42"/>
      <c r="BCV222" s="42"/>
      <c r="BCW222" s="42"/>
      <c r="BCX222" s="42"/>
      <c r="BCY222" s="42"/>
      <c r="BCZ222" s="42"/>
      <c r="BDA222" s="42"/>
      <c r="BDB222" s="42"/>
      <c r="BDC222" s="42"/>
      <c r="BDD222" s="42"/>
      <c r="BDE222" s="42"/>
      <c r="BDF222" s="42"/>
      <c r="BDG222" s="42"/>
      <c r="BDH222" s="42"/>
      <c r="BDI222" s="42"/>
      <c r="BDJ222" s="42"/>
      <c r="BDK222" s="42"/>
      <c r="BDL222" s="42"/>
      <c r="BDM222" s="42"/>
      <c r="BDN222" s="42"/>
      <c r="BDO222" s="42"/>
      <c r="BDP222" s="42"/>
      <c r="BDQ222" s="42"/>
      <c r="BDR222" s="42"/>
      <c r="BDS222" s="42"/>
      <c r="BDT222" s="42"/>
      <c r="BDU222" s="42"/>
      <c r="BDV222" s="42"/>
      <c r="BDW222" s="42"/>
      <c r="BDX222" s="42"/>
      <c r="BDY222" s="42"/>
      <c r="BDZ222" s="42"/>
      <c r="BEA222" s="42"/>
      <c r="BEB222" s="42"/>
      <c r="BEC222" s="42"/>
      <c r="BED222" s="42"/>
      <c r="BEE222" s="42"/>
      <c r="BEF222" s="42"/>
      <c r="BEG222" s="42"/>
      <c r="BEH222" s="42"/>
      <c r="BEI222" s="42"/>
      <c r="BEJ222" s="42"/>
      <c r="BEK222" s="42"/>
      <c r="BEL222" s="42"/>
      <c r="BEM222" s="42"/>
      <c r="BEN222" s="42"/>
      <c r="BEO222" s="42"/>
      <c r="BEP222" s="42"/>
      <c r="BEQ222" s="42"/>
      <c r="BER222" s="42"/>
      <c r="BES222" s="42"/>
      <c r="BET222" s="42"/>
      <c r="BEU222" s="42"/>
      <c r="BEV222" s="42"/>
      <c r="BEW222" s="42"/>
      <c r="BEX222" s="42"/>
      <c r="BEY222" s="42"/>
      <c r="BEZ222" s="42"/>
      <c r="BFA222" s="42"/>
      <c r="BFB222" s="42"/>
      <c r="BFC222" s="42"/>
      <c r="BFD222" s="42"/>
      <c r="BFE222" s="42"/>
      <c r="BFF222" s="42"/>
      <c r="BFG222" s="42"/>
      <c r="BFH222" s="42"/>
      <c r="BFI222" s="42"/>
      <c r="BFJ222" s="42"/>
      <c r="BFK222" s="42"/>
      <c r="BFL222" s="42"/>
      <c r="BFM222" s="42"/>
      <c r="BFN222" s="42"/>
      <c r="BFO222" s="42"/>
      <c r="BFP222" s="42"/>
      <c r="BFQ222" s="42"/>
      <c r="BFR222" s="42"/>
      <c r="BFS222" s="42"/>
      <c r="BFT222" s="42"/>
      <c r="BFU222" s="42"/>
      <c r="BFV222" s="42"/>
      <c r="BFW222" s="42"/>
      <c r="BFX222" s="42"/>
      <c r="BFY222" s="42"/>
      <c r="BFZ222" s="42"/>
      <c r="BGA222" s="42"/>
      <c r="BGB222" s="42"/>
      <c r="BGC222" s="42"/>
      <c r="BGD222" s="42"/>
      <c r="BGE222" s="42"/>
      <c r="BGF222" s="42"/>
      <c r="BGG222" s="42"/>
      <c r="BGH222" s="42"/>
      <c r="BGI222" s="42"/>
      <c r="BGJ222" s="42"/>
      <c r="BGK222" s="42"/>
      <c r="BGL222" s="42"/>
      <c r="BGM222" s="42"/>
      <c r="BGN222" s="42"/>
      <c r="BGO222" s="42"/>
      <c r="BGP222" s="42"/>
      <c r="BGQ222" s="42"/>
      <c r="BGR222" s="42"/>
      <c r="BGS222" s="42"/>
      <c r="BGT222" s="42"/>
      <c r="BGU222" s="42"/>
      <c r="BGV222" s="42"/>
      <c r="BGW222" s="42"/>
      <c r="BGX222" s="42"/>
      <c r="BGY222" s="42"/>
      <c r="BGZ222" s="42"/>
      <c r="BHA222" s="42"/>
      <c r="BHB222" s="42"/>
      <c r="BHC222" s="42"/>
      <c r="BHD222" s="42"/>
      <c r="BHE222" s="42"/>
      <c r="BHF222" s="42"/>
      <c r="BHG222" s="42"/>
      <c r="BHH222" s="42"/>
      <c r="BHI222" s="42"/>
      <c r="BHJ222" s="42"/>
      <c r="BHK222" s="42"/>
      <c r="BHL222" s="42"/>
      <c r="BHM222" s="42"/>
      <c r="BHN222" s="42"/>
      <c r="BHO222" s="42"/>
      <c r="BHP222" s="42"/>
      <c r="BHQ222" s="42"/>
      <c r="BHR222" s="42"/>
      <c r="BHS222" s="42"/>
      <c r="BHT222" s="42"/>
      <c r="BHU222" s="42"/>
      <c r="BHV222" s="42"/>
      <c r="BHW222" s="42"/>
      <c r="BHX222" s="42"/>
      <c r="BHY222" s="42"/>
      <c r="BHZ222" s="42"/>
      <c r="BIA222" s="42"/>
      <c r="BIB222" s="42"/>
      <c r="BIC222" s="42"/>
      <c r="BID222" s="42"/>
      <c r="BIE222" s="42"/>
      <c r="BIF222" s="42"/>
      <c r="BIG222" s="42"/>
      <c r="BIH222" s="42"/>
      <c r="BII222" s="42"/>
      <c r="BIJ222" s="42"/>
      <c r="BIK222" s="42"/>
      <c r="BIL222" s="42"/>
      <c r="BIM222" s="42"/>
      <c r="BIN222" s="42"/>
      <c r="BIO222" s="42"/>
      <c r="BIP222" s="42"/>
      <c r="BIQ222" s="42"/>
      <c r="BIR222" s="42"/>
      <c r="BIS222" s="42"/>
      <c r="BIT222" s="42"/>
      <c r="BIU222" s="42"/>
      <c r="BIV222" s="42"/>
      <c r="BIW222" s="42"/>
      <c r="BIX222" s="42"/>
      <c r="BIY222" s="42"/>
      <c r="BIZ222" s="42"/>
      <c r="BJA222" s="42"/>
      <c r="BJB222" s="42"/>
      <c r="BJC222" s="42"/>
      <c r="BJD222" s="42"/>
      <c r="BJE222" s="42"/>
      <c r="BJF222" s="42"/>
      <c r="BJG222" s="42"/>
      <c r="BJH222" s="42"/>
      <c r="BJI222" s="42"/>
      <c r="BJJ222" s="42"/>
      <c r="BJK222" s="42"/>
      <c r="BJL222" s="42"/>
      <c r="BJM222" s="42"/>
      <c r="BJN222" s="42"/>
      <c r="BJO222" s="42"/>
      <c r="BJP222" s="42"/>
      <c r="BJQ222" s="42"/>
      <c r="BJR222" s="42"/>
      <c r="BJS222" s="42"/>
      <c r="BJT222" s="42"/>
      <c r="BJU222" s="42"/>
      <c r="BJV222" s="42"/>
      <c r="BJW222" s="42"/>
      <c r="BJX222" s="42"/>
      <c r="BJY222" s="42"/>
      <c r="BJZ222" s="42"/>
      <c r="BKA222" s="42"/>
      <c r="BKB222" s="42"/>
      <c r="BKC222" s="42"/>
      <c r="BKD222" s="42"/>
      <c r="BKE222" s="42"/>
      <c r="BKF222" s="42"/>
      <c r="BKG222" s="42"/>
      <c r="BKH222" s="42"/>
      <c r="BKI222" s="42"/>
      <c r="BKJ222" s="42"/>
      <c r="BKK222" s="42"/>
      <c r="BKL222" s="42"/>
      <c r="BKM222" s="42"/>
      <c r="BKN222" s="42"/>
      <c r="BKO222" s="42"/>
      <c r="BKP222" s="42"/>
      <c r="BKQ222" s="42"/>
      <c r="BKR222" s="42"/>
      <c r="BKS222" s="42"/>
      <c r="BKT222" s="42"/>
      <c r="BKU222" s="42"/>
      <c r="BKV222" s="42"/>
      <c r="BKW222" s="42"/>
      <c r="BKX222" s="42"/>
      <c r="BKY222" s="42"/>
      <c r="BKZ222" s="42"/>
      <c r="BLA222" s="42"/>
      <c r="BLB222" s="42"/>
      <c r="BLC222" s="42"/>
      <c r="BLD222" s="42"/>
      <c r="BLE222" s="42"/>
      <c r="BLF222" s="42"/>
      <c r="BLG222" s="42"/>
      <c r="BLH222" s="42"/>
      <c r="BLI222" s="42"/>
      <c r="BLJ222" s="42"/>
      <c r="BLK222" s="42"/>
      <c r="BLL222" s="42"/>
      <c r="BLM222" s="42"/>
      <c r="BLN222" s="42"/>
      <c r="BLO222" s="42"/>
      <c r="BLP222" s="42"/>
      <c r="BLQ222" s="42"/>
      <c r="BLR222" s="42"/>
      <c r="BLS222" s="42"/>
      <c r="BLT222" s="42"/>
      <c r="BLU222" s="42"/>
      <c r="BLV222" s="42"/>
      <c r="BLW222" s="42"/>
      <c r="BLX222" s="42"/>
      <c r="BLY222" s="42"/>
      <c r="BLZ222" s="42"/>
      <c r="BMA222" s="42"/>
      <c r="BMB222" s="42"/>
      <c r="BMC222" s="42"/>
      <c r="BMD222" s="42"/>
      <c r="BME222" s="42"/>
      <c r="BMF222" s="42"/>
      <c r="BMG222" s="42"/>
      <c r="BMH222" s="42"/>
      <c r="BMI222" s="42"/>
      <c r="BMJ222" s="42"/>
      <c r="BMK222" s="42"/>
      <c r="BML222" s="42"/>
      <c r="BMM222" s="42"/>
      <c r="BMN222" s="42"/>
      <c r="BMO222" s="42"/>
      <c r="BMP222" s="42"/>
      <c r="BMQ222" s="42"/>
      <c r="BMR222" s="42"/>
      <c r="BMS222" s="42"/>
      <c r="BMT222" s="42"/>
      <c r="BMU222" s="42"/>
      <c r="BMV222" s="42"/>
      <c r="BMW222" s="42"/>
      <c r="BMX222" s="42"/>
      <c r="BMY222" s="42"/>
      <c r="BMZ222" s="42"/>
      <c r="BNA222" s="42"/>
      <c r="BNB222" s="42"/>
      <c r="BNC222" s="42"/>
      <c r="BND222" s="42"/>
      <c r="BNE222" s="42"/>
      <c r="BNF222" s="42"/>
      <c r="BNG222" s="42"/>
      <c r="BNH222" s="42"/>
      <c r="BNI222" s="42"/>
      <c r="BNJ222" s="42"/>
      <c r="BNK222" s="42"/>
      <c r="BNL222" s="42"/>
      <c r="BNM222" s="42"/>
      <c r="BNN222" s="42"/>
      <c r="BNO222" s="42"/>
      <c r="BNP222" s="42"/>
      <c r="BNQ222" s="42"/>
      <c r="BNR222" s="42"/>
      <c r="BNS222" s="42"/>
      <c r="BNT222" s="42"/>
      <c r="BNU222" s="42"/>
      <c r="BNV222" s="42"/>
      <c r="BNW222" s="42"/>
      <c r="BNX222" s="42"/>
      <c r="BNY222" s="42"/>
      <c r="BNZ222" s="42"/>
      <c r="BOA222" s="42"/>
      <c r="BOB222" s="42"/>
      <c r="BOC222" s="42"/>
      <c r="BOD222" s="42"/>
      <c r="BOE222" s="42"/>
      <c r="BOF222" s="42"/>
      <c r="BOG222" s="42"/>
      <c r="BOH222" s="42"/>
      <c r="BOI222" s="42"/>
      <c r="BOJ222" s="42"/>
      <c r="BOK222" s="42"/>
      <c r="BOL222" s="42"/>
      <c r="BOM222" s="42"/>
      <c r="BON222" s="42"/>
      <c r="BOO222" s="42"/>
      <c r="BOP222" s="42"/>
      <c r="BOQ222" s="42"/>
      <c r="BOR222" s="42"/>
      <c r="BOS222" s="42"/>
      <c r="BOT222" s="42"/>
      <c r="BOU222" s="42"/>
      <c r="BOV222" s="42"/>
      <c r="BOW222" s="42"/>
      <c r="BOX222" s="42"/>
      <c r="BOY222" s="42"/>
      <c r="BOZ222" s="42"/>
      <c r="BPA222" s="42"/>
      <c r="BPB222" s="42"/>
      <c r="BPC222" s="42"/>
      <c r="BPD222" s="42"/>
      <c r="BPE222" s="42"/>
      <c r="BPF222" s="42"/>
      <c r="BPG222" s="42"/>
      <c r="BPH222" s="42"/>
      <c r="BPI222" s="42"/>
      <c r="BPJ222" s="42"/>
      <c r="BPK222" s="42"/>
      <c r="BPL222" s="42"/>
      <c r="BPM222" s="42"/>
      <c r="BPN222" s="42"/>
      <c r="BPO222" s="42"/>
      <c r="BPP222" s="42"/>
      <c r="BPQ222" s="42"/>
      <c r="BPR222" s="42"/>
      <c r="BPS222" s="42"/>
      <c r="BPT222" s="42"/>
      <c r="BPU222" s="42"/>
      <c r="BPV222" s="42"/>
      <c r="BPW222" s="42"/>
      <c r="BPX222" s="42"/>
      <c r="BPY222" s="42"/>
      <c r="BPZ222" s="42"/>
      <c r="BQA222" s="42"/>
      <c r="BQB222" s="42"/>
      <c r="BQC222" s="42"/>
      <c r="BQD222" s="42"/>
      <c r="BQE222" s="42"/>
      <c r="BQF222" s="42"/>
      <c r="BQG222" s="42"/>
      <c r="BQH222" s="42"/>
      <c r="BQI222" s="42"/>
      <c r="BQJ222" s="42"/>
      <c r="BQK222" s="42"/>
      <c r="BQL222" s="42"/>
      <c r="BQM222" s="42"/>
      <c r="BQN222" s="42"/>
      <c r="BQO222" s="42"/>
      <c r="BQP222" s="42"/>
      <c r="BQQ222" s="42"/>
      <c r="BQR222" s="42"/>
      <c r="BQS222" s="42"/>
      <c r="BQT222" s="42"/>
      <c r="BQU222" s="42"/>
      <c r="BQV222" s="42"/>
      <c r="BQW222" s="42"/>
      <c r="BQX222" s="42"/>
      <c r="BQY222" s="42"/>
      <c r="BQZ222" s="42"/>
      <c r="BRA222" s="42"/>
      <c r="BRB222" s="42"/>
      <c r="BRC222" s="42"/>
      <c r="BRD222" s="42"/>
      <c r="BRE222" s="42"/>
      <c r="BRF222" s="42"/>
      <c r="BRG222" s="42"/>
      <c r="BRH222" s="42"/>
      <c r="BRI222" s="42"/>
      <c r="BRJ222" s="42"/>
      <c r="BRK222" s="42"/>
      <c r="BRL222" s="42"/>
      <c r="BRM222" s="42"/>
      <c r="BRN222" s="42"/>
      <c r="BRO222" s="42"/>
      <c r="BRP222" s="42"/>
      <c r="BRQ222" s="42"/>
      <c r="BRR222" s="42"/>
      <c r="BRS222" s="42"/>
      <c r="BRT222" s="42"/>
      <c r="BRU222" s="42"/>
      <c r="BRV222" s="42"/>
      <c r="BRW222" s="42"/>
      <c r="BRX222" s="42"/>
      <c r="BRY222" s="42"/>
      <c r="BRZ222" s="42"/>
      <c r="BSA222" s="42"/>
      <c r="BSB222" s="42"/>
      <c r="BSC222" s="42"/>
      <c r="BSD222" s="42"/>
      <c r="BSE222" s="42"/>
      <c r="BSF222" s="42"/>
      <c r="BSG222" s="42"/>
      <c r="BSH222" s="42"/>
      <c r="BSI222" s="42"/>
      <c r="BSJ222" s="42"/>
      <c r="BSK222" s="42"/>
      <c r="BSL222" s="42"/>
      <c r="BSM222" s="42"/>
      <c r="BSN222" s="42"/>
      <c r="BSO222" s="42"/>
      <c r="BSP222" s="42"/>
      <c r="BSQ222" s="42"/>
      <c r="BSR222" s="42"/>
      <c r="BSS222" s="42"/>
      <c r="BST222" s="42"/>
      <c r="BSU222" s="42"/>
      <c r="BSV222" s="42"/>
      <c r="BSW222" s="42"/>
      <c r="BSX222" s="42"/>
      <c r="BSY222" s="42"/>
      <c r="BSZ222" s="42"/>
      <c r="BTA222" s="42"/>
      <c r="BTB222" s="42"/>
      <c r="BTC222" s="42"/>
      <c r="BTD222" s="42"/>
      <c r="BTE222" s="42"/>
      <c r="BTF222" s="42"/>
      <c r="BTG222" s="42"/>
      <c r="BTH222" s="42"/>
      <c r="BTI222" s="42"/>
      <c r="BTJ222" s="42"/>
      <c r="BTK222" s="42"/>
      <c r="BTL222" s="42"/>
      <c r="BTM222" s="42"/>
      <c r="BTN222" s="42"/>
      <c r="BTO222" s="42"/>
      <c r="BTP222" s="42"/>
      <c r="BTQ222" s="42"/>
      <c r="BTR222" s="42"/>
      <c r="BTS222" s="42"/>
      <c r="BTT222" s="42"/>
      <c r="BTU222" s="42"/>
      <c r="BTV222" s="42"/>
      <c r="BTW222" s="42"/>
      <c r="BTX222" s="42"/>
      <c r="BTY222" s="42"/>
      <c r="BTZ222" s="42"/>
      <c r="BUA222" s="42"/>
      <c r="BUB222" s="42"/>
      <c r="BUC222" s="42"/>
      <c r="BUD222" s="42"/>
      <c r="BUE222" s="42"/>
      <c r="BUF222" s="42"/>
      <c r="BUG222" s="42"/>
      <c r="BUH222" s="42"/>
      <c r="BUI222" s="42"/>
      <c r="BUJ222" s="42"/>
      <c r="BUK222" s="42"/>
      <c r="BUL222" s="42"/>
      <c r="BUM222" s="42"/>
      <c r="BUN222" s="42"/>
      <c r="BUO222" s="42"/>
      <c r="BUP222" s="42"/>
      <c r="BUQ222" s="42"/>
      <c r="BUR222" s="42"/>
      <c r="BUS222" s="42"/>
      <c r="BUT222" s="42"/>
      <c r="BUU222" s="42"/>
      <c r="BUV222" s="42"/>
      <c r="BUW222" s="42"/>
      <c r="BUX222" s="42"/>
      <c r="BUY222" s="42"/>
      <c r="BUZ222" s="42"/>
      <c r="BVA222" s="42"/>
      <c r="BVB222" s="42"/>
      <c r="BVC222" s="42"/>
      <c r="BVD222" s="42"/>
      <c r="BVE222" s="42"/>
      <c r="BVF222" s="42"/>
      <c r="BVG222" s="42"/>
      <c r="BVH222" s="42"/>
      <c r="BVI222" s="42"/>
      <c r="BVJ222" s="42"/>
      <c r="BVK222" s="42"/>
      <c r="BVL222" s="42"/>
      <c r="BVM222" s="42"/>
      <c r="BVN222" s="42"/>
      <c r="BVO222" s="42"/>
      <c r="BVP222" s="42"/>
      <c r="BVQ222" s="42"/>
      <c r="BVR222" s="42"/>
      <c r="BVS222" s="42"/>
      <c r="BVT222" s="42"/>
      <c r="BVU222" s="42"/>
      <c r="BVV222" s="42"/>
      <c r="BVW222" s="42"/>
      <c r="BVX222" s="42"/>
      <c r="BVY222" s="42"/>
      <c r="BVZ222" s="42"/>
      <c r="BWA222" s="42"/>
      <c r="BWB222" s="42"/>
      <c r="BWC222" s="42"/>
      <c r="BWD222" s="42"/>
      <c r="BWE222" s="42"/>
      <c r="BWF222" s="42"/>
      <c r="BWG222" s="42"/>
      <c r="BWH222" s="42"/>
      <c r="BWI222" s="42"/>
      <c r="BWJ222" s="42"/>
      <c r="BWK222" s="42"/>
      <c r="BWL222" s="42"/>
      <c r="BWM222" s="42"/>
      <c r="BWN222" s="42"/>
      <c r="BWO222" s="42"/>
      <c r="BWP222" s="42"/>
      <c r="BWQ222" s="42"/>
      <c r="BWR222" s="42"/>
      <c r="BWS222" s="42"/>
      <c r="BWT222" s="42"/>
      <c r="BWU222" s="42"/>
      <c r="BWV222" s="42"/>
      <c r="BWW222" s="42"/>
      <c r="BWX222" s="42"/>
      <c r="BWY222" s="42"/>
      <c r="BWZ222" s="42"/>
      <c r="BXA222" s="42"/>
      <c r="BXB222" s="42"/>
      <c r="BXC222" s="42"/>
      <c r="BXD222" s="42"/>
      <c r="BXE222" s="42"/>
      <c r="BXF222" s="42"/>
      <c r="BXG222" s="42"/>
      <c r="BXH222" s="42"/>
      <c r="BXI222" s="42"/>
      <c r="BXJ222" s="42"/>
      <c r="BXK222" s="42"/>
      <c r="BXL222" s="42"/>
      <c r="BXM222" s="42"/>
      <c r="BXN222" s="42"/>
      <c r="BXO222" s="42"/>
      <c r="BXP222" s="42"/>
      <c r="BXQ222" s="42"/>
      <c r="BXR222" s="42"/>
      <c r="BXS222" s="42"/>
      <c r="BXT222" s="42"/>
      <c r="BXU222" s="42"/>
      <c r="BXV222" s="42"/>
      <c r="BXW222" s="42"/>
      <c r="BXX222" s="42"/>
      <c r="BXY222" s="42"/>
      <c r="BXZ222" s="42"/>
      <c r="BYA222" s="42"/>
      <c r="BYB222" s="42"/>
      <c r="BYC222" s="42"/>
      <c r="BYD222" s="42"/>
      <c r="BYE222" s="42"/>
      <c r="BYF222" s="42"/>
      <c r="BYG222" s="42"/>
      <c r="BYH222" s="42"/>
      <c r="BYI222" s="42"/>
      <c r="BYJ222" s="42"/>
      <c r="BYK222" s="42"/>
      <c r="BYL222" s="42"/>
      <c r="BYM222" s="42"/>
      <c r="BYN222" s="42"/>
      <c r="BYO222" s="42"/>
      <c r="BYP222" s="42"/>
      <c r="BYQ222" s="42"/>
      <c r="BYR222" s="42"/>
      <c r="BYS222" s="42"/>
      <c r="BYT222" s="42"/>
      <c r="BYU222" s="42"/>
      <c r="BYV222" s="42"/>
      <c r="BYW222" s="42"/>
      <c r="BYX222" s="42"/>
      <c r="BYY222" s="42"/>
      <c r="BYZ222" s="42"/>
      <c r="BZA222" s="42"/>
      <c r="BZB222" s="42"/>
      <c r="BZC222" s="42"/>
      <c r="BZD222" s="42"/>
      <c r="BZE222" s="42"/>
      <c r="BZF222" s="42"/>
      <c r="BZG222" s="42"/>
      <c r="BZH222" s="42"/>
      <c r="BZI222" s="42"/>
      <c r="BZJ222" s="42"/>
      <c r="BZK222" s="42"/>
      <c r="BZL222" s="42"/>
      <c r="BZM222" s="42"/>
      <c r="BZN222" s="42"/>
      <c r="BZO222" s="42"/>
      <c r="BZP222" s="42"/>
      <c r="BZQ222" s="42"/>
      <c r="BZR222" s="42"/>
      <c r="BZS222" s="42"/>
      <c r="BZT222" s="42"/>
      <c r="BZU222" s="42"/>
      <c r="BZV222" s="42"/>
      <c r="BZW222" s="42"/>
      <c r="BZX222" s="42"/>
      <c r="BZY222" s="42"/>
      <c r="BZZ222" s="42"/>
      <c r="CAA222" s="42"/>
      <c r="CAB222" s="42"/>
      <c r="CAC222" s="42"/>
      <c r="CAD222" s="42"/>
      <c r="CAE222" s="42"/>
      <c r="CAF222" s="42"/>
      <c r="CAG222" s="42"/>
      <c r="CAH222" s="42"/>
      <c r="CAI222" s="42"/>
      <c r="CAJ222" s="42"/>
      <c r="CAK222" s="42"/>
      <c r="CAL222" s="42"/>
      <c r="CAM222" s="42"/>
      <c r="CAN222" s="42"/>
      <c r="CAO222" s="42"/>
      <c r="CAP222" s="42"/>
      <c r="CAQ222" s="42"/>
      <c r="CAR222" s="42"/>
      <c r="CAS222" s="42"/>
      <c r="CAT222" s="42"/>
      <c r="CAU222" s="42"/>
      <c r="CAV222" s="42"/>
      <c r="CAW222" s="42"/>
      <c r="CAX222" s="42"/>
      <c r="CAY222" s="42"/>
      <c r="CAZ222" s="42"/>
      <c r="CBA222" s="42"/>
      <c r="CBB222" s="42"/>
      <c r="CBC222" s="42"/>
      <c r="CBD222" s="42"/>
      <c r="CBE222" s="42"/>
      <c r="CBF222" s="42"/>
      <c r="CBG222" s="42"/>
      <c r="CBH222" s="42"/>
      <c r="CBI222" s="42"/>
      <c r="CBJ222" s="42"/>
      <c r="CBK222" s="42"/>
      <c r="CBL222" s="42"/>
      <c r="CBM222" s="42"/>
      <c r="CBN222" s="42"/>
      <c r="CBO222" s="42"/>
      <c r="CBP222" s="42"/>
      <c r="CBQ222" s="42"/>
      <c r="CBR222" s="42"/>
      <c r="CBS222" s="42"/>
      <c r="CBT222" s="42"/>
      <c r="CBU222" s="42"/>
      <c r="CBV222" s="42"/>
      <c r="CBW222" s="42"/>
      <c r="CBX222" s="42"/>
      <c r="CBY222" s="42"/>
      <c r="CBZ222" s="42"/>
      <c r="CCA222" s="42"/>
      <c r="CCB222" s="42"/>
      <c r="CCC222" s="42"/>
      <c r="CCD222" s="42"/>
      <c r="CCE222" s="42"/>
      <c r="CCF222" s="42"/>
      <c r="CCG222" s="42"/>
      <c r="CCH222" s="42"/>
      <c r="CCI222" s="42"/>
      <c r="CCJ222" s="42"/>
      <c r="CCK222" s="42"/>
      <c r="CCL222" s="42"/>
      <c r="CCM222" s="42"/>
      <c r="CCN222" s="42"/>
      <c r="CCO222" s="42"/>
      <c r="CCP222" s="42"/>
      <c r="CCQ222" s="42"/>
      <c r="CCR222" s="42"/>
      <c r="CCS222" s="42"/>
      <c r="CCT222" s="42"/>
      <c r="CCU222" s="42"/>
      <c r="CCV222" s="42"/>
      <c r="CCW222" s="42"/>
      <c r="CCX222" s="42"/>
      <c r="CCY222" s="42"/>
      <c r="CCZ222" s="42"/>
      <c r="CDA222" s="42"/>
      <c r="CDB222" s="42"/>
      <c r="CDC222" s="42"/>
      <c r="CDD222" s="42"/>
      <c r="CDE222" s="42"/>
      <c r="CDF222" s="42"/>
      <c r="CDG222" s="42"/>
      <c r="CDH222" s="42"/>
      <c r="CDI222" s="42"/>
      <c r="CDJ222" s="42"/>
      <c r="CDK222" s="42"/>
      <c r="CDL222" s="42"/>
      <c r="CDM222" s="42"/>
      <c r="CDN222" s="42"/>
      <c r="CDO222" s="42"/>
      <c r="CDP222" s="42"/>
      <c r="CDQ222" s="42"/>
      <c r="CDR222" s="42"/>
      <c r="CDS222" s="42"/>
      <c r="CDT222" s="42"/>
      <c r="CDU222" s="42"/>
      <c r="CDV222" s="42"/>
      <c r="CDW222" s="42"/>
      <c r="CDX222" s="42"/>
      <c r="CDY222" s="42"/>
      <c r="CDZ222" s="42"/>
      <c r="CEA222" s="42"/>
      <c r="CEB222" s="42"/>
      <c r="CEC222" s="42"/>
      <c r="CED222" s="42"/>
      <c r="CEE222" s="42"/>
      <c r="CEF222" s="42"/>
      <c r="CEG222" s="42"/>
      <c r="CEH222" s="42"/>
      <c r="CEI222" s="42"/>
      <c r="CEJ222" s="42"/>
      <c r="CEK222" s="42"/>
      <c r="CEL222" s="42"/>
      <c r="CEM222" s="42"/>
      <c r="CEN222" s="42"/>
      <c r="CEO222" s="42"/>
      <c r="CEP222" s="42"/>
      <c r="CEQ222" s="42"/>
      <c r="CER222" s="42"/>
      <c r="CES222" s="42"/>
      <c r="CET222" s="42"/>
      <c r="CEU222" s="42"/>
      <c r="CEV222" s="42"/>
      <c r="CEW222" s="42"/>
      <c r="CEX222" s="42"/>
      <c r="CEY222" s="42"/>
      <c r="CEZ222" s="42"/>
      <c r="CFA222" s="42"/>
      <c r="CFB222" s="42"/>
      <c r="CFC222" s="42"/>
      <c r="CFD222" s="42"/>
      <c r="CFE222" s="42"/>
      <c r="CFF222" s="42"/>
      <c r="CFG222" s="42"/>
      <c r="CFH222" s="42"/>
      <c r="CFI222" s="42"/>
      <c r="CFJ222" s="42"/>
      <c r="CFK222" s="42"/>
      <c r="CFL222" s="42"/>
      <c r="CFM222" s="42"/>
      <c r="CFN222" s="42"/>
      <c r="CFO222" s="42"/>
      <c r="CFP222" s="42"/>
      <c r="CFQ222" s="42"/>
      <c r="CFR222" s="42"/>
      <c r="CFS222" s="42"/>
      <c r="CFT222" s="42"/>
      <c r="CFU222" s="42"/>
      <c r="CFV222" s="42"/>
      <c r="CFW222" s="42"/>
      <c r="CFX222" s="42"/>
      <c r="CFY222" s="42"/>
      <c r="CFZ222" s="42"/>
      <c r="CGA222" s="42"/>
      <c r="CGB222" s="42"/>
      <c r="CGC222" s="42"/>
      <c r="CGD222" s="42"/>
      <c r="CGE222" s="42"/>
      <c r="CGF222" s="42"/>
      <c r="CGG222" s="42"/>
      <c r="CGH222" s="42"/>
      <c r="CGI222" s="42"/>
      <c r="CGJ222" s="42"/>
      <c r="CGK222" s="42"/>
      <c r="CGL222" s="42"/>
      <c r="CGM222" s="42"/>
      <c r="CGN222" s="42"/>
      <c r="CGO222" s="42"/>
      <c r="CGP222" s="42"/>
      <c r="CGQ222" s="42"/>
      <c r="CGR222" s="42"/>
      <c r="CGS222" s="42"/>
      <c r="CGT222" s="42"/>
      <c r="CGU222" s="42"/>
      <c r="CGV222" s="42"/>
      <c r="CGW222" s="42"/>
      <c r="CGX222" s="42"/>
      <c r="CGY222" s="42"/>
      <c r="CGZ222" s="42"/>
      <c r="CHA222" s="42"/>
      <c r="CHB222" s="42"/>
      <c r="CHC222" s="42"/>
      <c r="CHD222" s="42"/>
      <c r="CHE222" s="42"/>
      <c r="CHF222" s="42"/>
      <c r="CHG222" s="42"/>
      <c r="CHH222" s="42"/>
      <c r="CHI222" s="42"/>
      <c r="CHJ222" s="42"/>
      <c r="CHK222" s="42"/>
      <c r="CHL222" s="42"/>
      <c r="CHM222" s="42"/>
      <c r="CHN222" s="42"/>
      <c r="CHO222" s="42"/>
      <c r="CHP222" s="42"/>
      <c r="CHQ222" s="42"/>
      <c r="CHR222" s="42"/>
      <c r="CHS222" s="42"/>
      <c r="CHT222" s="42"/>
      <c r="CHU222" s="42"/>
      <c r="CHV222" s="42"/>
      <c r="CHW222" s="42"/>
      <c r="CHX222" s="42"/>
      <c r="CHY222" s="42"/>
      <c r="CHZ222" s="42"/>
      <c r="CIA222" s="42"/>
      <c r="CIB222" s="42"/>
      <c r="CIC222" s="42"/>
      <c r="CID222" s="42"/>
      <c r="CIE222" s="42"/>
      <c r="CIF222" s="42"/>
      <c r="CIG222" s="42"/>
      <c r="CIH222" s="42"/>
      <c r="CII222" s="42"/>
      <c r="CIJ222" s="42"/>
      <c r="CIK222" s="42"/>
      <c r="CIL222" s="42"/>
      <c r="CIM222" s="42"/>
      <c r="CIN222" s="42"/>
      <c r="CIO222" s="42"/>
      <c r="CIP222" s="42"/>
      <c r="CIQ222" s="42"/>
      <c r="CIR222" s="42"/>
      <c r="CIS222" s="42"/>
      <c r="CIT222" s="42"/>
      <c r="CIU222" s="42"/>
      <c r="CIV222" s="42"/>
      <c r="CIW222" s="42"/>
      <c r="CIX222" s="42"/>
      <c r="CIY222" s="42"/>
      <c r="CIZ222" s="42"/>
      <c r="CJA222" s="42"/>
      <c r="CJB222" s="42"/>
      <c r="CJC222" s="42"/>
      <c r="CJD222" s="42"/>
      <c r="CJE222" s="42"/>
      <c r="CJF222" s="42"/>
      <c r="CJG222" s="42"/>
      <c r="CJH222" s="42"/>
      <c r="CJI222" s="42"/>
      <c r="CJJ222" s="42"/>
      <c r="CJK222" s="42"/>
      <c r="CJL222" s="42"/>
      <c r="CJM222" s="42"/>
      <c r="CJN222" s="42"/>
      <c r="CJO222" s="42"/>
      <c r="CJP222" s="42"/>
      <c r="CJQ222" s="42"/>
      <c r="CJR222" s="42"/>
      <c r="CJS222" s="42"/>
      <c r="CJT222" s="42"/>
      <c r="CJU222" s="42"/>
      <c r="CJV222" s="42"/>
      <c r="CJW222" s="42"/>
      <c r="CJX222" s="42"/>
      <c r="CJY222" s="42"/>
      <c r="CJZ222" s="42"/>
      <c r="CKA222" s="42"/>
      <c r="CKB222" s="42"/>
      <c r="CKC222" s="42"/>
      <c r="CKD222" s="42"/>
      <c r="CKE222" s="42"/>
      <c r="CKF222" s="42"/>
      <c r="CKG222" s="42"/>
      <c r="CKH222" s="42"/>
      <c r="CKI222" s="42"/>
      <c r="CKJ222" s="42"/>
      <c r="CKK222" s="42"/>
      <c r="CKL222" s="42"/>
      <c r="CKM222" s="42"/>
      <c r="CKN222" s="42"/>
      <c r="CKO222" s="42"/>
      <c r="CKP222" s="42"/>
      <c r="CKQ222" s="42"/>
      <c r="CKR222" s="42"/>
      <c r="CKS222" s="42"/>
      <c r="CKT222" s="42"/>
      <c r="CKU222" s="42"/>
      <c r="CKV222" s="42"/>
      <c r="CKW222" s="42"/>
      <c r="CKX222" s="42"/>
      <c r="CKY222" s="42"/>
      <c r="CKZ222" s="42"/>
      <c r="CLA222" s="42"/>
      <c r="CLB222" s="42"/>
      <c r="CLC222" s="42"/>
      <c r="CLD222" s="42"/>
      <c r="CLE222" s="42"/>
      <c r="CLF222" s="42"/>
      <c r="CLG222" s="42"/>
      <c r="CLH222" s="42"/>
      <c r="CLI222" s="42"/>
      <c r="CLJ222" s="42"/>
      <c r="CLK222" s="42"/>
      <c r="CLL222" s="42"/>
      <c r="CLM222" s="42"/>
      <c r="CLN222" s="42"/>
      <c r="CLO222" s="42"/>
      <c r="CLP222" s="42"/>
      <c r="CLQ222" s="42"/>
      <c r="CLR222" s="42"/>
      <c r="CLS222" s="42"/>
      <c r="CLT222" s="42"/>
      <c r="CLU222" s="42"/>
      <c r="CLV222" s="42"/>
      <c r="CLW222" s="42"/>
      <c r="CLX222" s="42"/>
      <c r="CLY222" s="42"/>
      <c r="CLZ222" s="42"/>
      <c r="CMA222" s="42"/>
      <c r="CMB222" s="42"/>
      <c r="CMC222" s="42"/>
      <c r="CMD222" s="42"/>
      <c r="CME222" s="42"/>
      <c r="CMF222" s="42"/>
      <c r="CMG222" s="42"/>
      <c r="CMH222" s="42"/>
      <c r="CMI222" s="42"/>
      <c r="CMJ222" s="42"/>
      <c r="CMK222" s="42"/>
      <c r="CML222" s="42"/>
      <c r="CMM222" s="42"/>
      <c r="CMN222" s="42"/>
      <c r="CMO222" s="42"/>
      <c r="CMP222" s="42"/>
      <c r="CMQ222" s="42"/>
      <c r="CMR222" s="42"/>
      <c r="CMS222" s="42"/>
      <c r="CMT222" s="42"/>
      <c r="CMU222" s="42"/>
      <c r="CMV222" s="42"/>
      <c r="CMW222" s="42"/>
      <c r="CMX222" s="42"/>
      <c r="CMY222" s="42"/>
      <c r="CMZ222" s="42"/>
      <c r="CNA222" s="42"/>
      <c r="CNB222" s="42"/>
      <c r="CNC222" s="42"/>
      <c r="CND222" s="42"/>
      <c r="CNE222" s="42"/>
      <c r="CNF222" s="42"/>
      <c r="CNG222" s="42"/>
      <c r="CNH222" s="42"/>
      <c r="CNI222" s="42"/>
      <c r="CNJ222" s="42"/>
      <c r="CNK222" s="42"/>
      <c r="CNL222" s="42"/>
      <c r="CNM222" s="42"/>
      <c r="CNN222" s="42"/>
      <c r="CNO222" s="42"/>
      <c r="CNP222" s="42"/>
      <c r="CNQ222" s="42"/>
      <c r="CNR222" s="42"/>
      <c r="CNS222" s="42"/>
      <c r="CNT222" s="42"/>
      <c r="CNU222" s="42"/>
      <c r="CNV222" s="42"/>
      <c r="CNW222" s="42"/>
      <c r="CNX222" s="42"/>
      <c r="CNY222" s="42"/>
      <c r="CNZ222" s="42"/>
      <c r="COA222" s="42"/>
      <c r="COB222" s="42"/>
      <c r="COC222" s="42"/>
      <c r="COD222" s="42"/>
      <c r="COE222" s="42"/>
      <c r="COF222" s="42"/>
      <c r="COG222" s="42"/>
      <c r="COH222" s="42"/>
      <c r="COI222" s="42"/>
      <c r="COJ222" s="42"/>
      <c r="COK222" s="42"/>
      <c r="COL222" s="42"/>
      <c r="COM222" s="42"/>
      <c r="CON222" s="42"/>
      <c r="COO222" s="42"/>
      <c r="COP222" s="42"/>
      <c r="COQ222" s="42"/>
      <c r="COR222" s="42"/>
      <c r="COS222" s="42"/>
      <c r="COT222" s="42"/>
      <c r="COU222" s="42"/>
      <c r="COV222" s="42"/>
      <c r="COW222" s="42"/>
      <c r="COX222" s="42"/>
      <c r="COY222" s="42"/>
      <c r="COZ222" s="42"/>
      <c r="CPA222" s="42"/>
      <c r="CPB222" s="42"/>
      <c r="CPC222" s="42"/>
      <c r="CPD222" s="42"/>
      <c r="CPE222" s="42"/>
      <c r="CPF222" s="42"/>
      <c r="CPG222" s="42"/>
      <c r="CPH222" s="42"/>
      <c r="CPI222" s="42"/>
      <c r="CPJ222" s="42"/>
      <c r="CPK222" s="42"/>
      <c r="CPL222" s="42"/>
      <c r="CPM222" s="42"/>
      <c r="CPN222" s="42"/>
      <c r="CPO222" s="42"/>
      <c r="CPP222" s="42"/>
      <c r="CPQ222" s="42"/>
      <c r="CPR222" s="42"/>
      <c r="CPS222" s="42"/>
      <c r="CPT222" s="42"/>
      <c r="CPU222" s="42"/>
      <c r="CPV222" s="42"/>
      <c r="CPW222" s="42"/>
      <c r="CPX222" s="42"/>
      <c r="CPY222" s="42"/>
      <c r="CPZ222" s="42"/>
      <c r="CQA222" s="42"/>
      <c r="CQB222" s="42"/>
      <c r="CQC222" s="42"/>
      <c r="CQD222" s="42"/>
      <c r="CQE222" s="42"/>
      <c r="CQF222" s="42"/>
      <c r="CQG222" s="42"/>
      <c r="CQH222" s="42"/>
      <c r="CQI222" s="42"/>
      <c r="CQJ222" s="42"/>
      <c r="CQK222" s="42"/>
      <c r="CQL222" s="42"/>
      <c r="CQM222" s="42"/>
      <c r="CQN222" s="42"/>
      <c r="CQO222" s="42"/>
      <c r="CQP222" s="42"/>
      <c r="CQQ222" s="42"/>
    </row>
    <row r="223" spans="1:2487" s="97" customFormat="1">
      <c r="A223" s="197" t="s">
        <v>301</v>
      </c>
      <c r="B223" s="190">
        <v>2.9</v>
      </c>
      <c r="C223" s="190">
        <v>5.5</v>
      </c>
      <c r="D223" s="190">
        <v>9</v>
      </c>
      <c r="E223" s="190">
        <v>6.1</v>
      </c>
      <c r="F223" s="190">
        <v>11.1</v>
      </c>
      <c r="G223" s="190">
        <v>17.399999999999999</v>
      </c>
      <c r="H223" s="190">
        <v>4.8</v>
      </c>
      <c r="I223" s="190">
        <v>7.4</v>
      </c>
      <c r="J223" s="190">
        <v>12.3</v>
      </c>
      <c r="K223" s="190">
        <v>8.1999999999999993</v>
      </c>
      <c r="L223" s="190">
        <v>25.3</v>
      </c>
      <c r="M223" s="190">
        <v>32.4</v>
      </c>
      <c r="N223" s="190">
        <v>2.4</v>
      </c>
      <c r="O223" s="190">
        <v>12.9</v>
      </c>
      <c r="P223" s="190">
        <v>17.600000000000001</v>
      </c>
      <c r="Q223" s="190">
        <v>1.4</v>
      </c>
      <c r="R223" s="190">
        <v>2.5</v>
      </c>
      <c r="S223" s="190">
        <v>3.8</v>
      </c>
      <c r="T223" s="190">
        <v>1</v>
      </c>
      <c r="U223" s="190">
        <v>0.7</v>
      </c>
      <c r="V223" s="190">
        <v>4.3</v>
      </c>
      <c r="W223" s="190">
        <v>1.7</v>
      </c>
      <c r="X223" s="190">
        <v>3.3</v>
      </c>
      <c r="Y223" s="190">
        <v>3.7</v>
      </c>
      <c r="Z223" s="210" t="s">
        <v>63</v>
      </c>
      <c r="AA223" s="210" t="s">
        <v>63</v>
      </c>
      <c r="AB223" s="190">
        <f>- - 0.3</f>
        <v>0.3</v>
      </c>
      <c r="AC223" s="190">
        <v>5.3</v>
      </c>
      <c r="AD223" s="190">
        <v>7.3</v>
      </c>
      <c r="AE223" s="190">
        <v>9.1999999999999993</v>
      </c>
      <c r="AF223" s="190">
        <v>1.7</v>
      </c>
      <c r="AG223" s="190">
        <v>1.9</v>
      </c>
      <c r="AH223" s="190">
        <v>2.1</v>
      </c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  <c r="CY223" s="42"/>
      <c r="CZ223" s="42"/>
      <c r="DA223" s="42"/>
      <c r="DB223" s="42"/>
      <c r="DC223" s="42"/>
      <c r="DD223" s="42"/>
      <c r="DE223" s="42"/>
      <c r="DF223" s="42"/>
      <c r="DG223" s="42"/>
      <c r="DH223" s="42"/>
      <c r="DI223" s="42"/>
      <c r="DJ223" s="42"/>
      <c r="DK223" s="42"/>
      <c r="DL223" s="42"/>
      <c r="DM223" s="42"/>
      <c r="DN223" s="42"/>
      <c r="DO223" s="42"/>
      <c r="DP223" s="42"/>
      <c r="DQ223" s="42"/>
      <c r="DR223" s="42"/>
      <c r="DS223" s="42"/>
      <c r="DT223" s="42"/>
      <c r="DU223" s="42"/>
      <c r="DV223" s="42"/>
      <c r="DW223" s="42"/>
      <c r="DX223" s="42"/>
      <c r="DY223" s="42"/>
      <c r="DZ223" s="42"/>
      <c r="EA223" s="42"/>
      <c r="EB223" s="42"/>
      <c r="EC223" s="42"/>
      <c r="ED223" s="42"/>
      <c r="EE223" s="42"/>
      <c r="EF223" s="42"/>
      <c r="EG223" s="42"/>
      <c r="EH223" s="42"/>
      <c r="EI223" s="42"/>
      <c r="EJ223" s="42"/>
      <c r="EK223" s="42"/>
      <c r="EL223" s="42"/>
      <c r="EM223" s="42"/>
      <c r="EN223" s="42"/>
      <c r="EO223" s="42"/>
      <c r="EP223" s="42"/>
      <c r="EQ223" s="42"/>
      <c r="ER223" s="42"/>
      <c r="ES223" s="42"/>
      <c r="ET223" s="42"/>
      <c r="EU223" s="42"/>
      <c r="EV223" s="42"/>
      <c r="EW223" s="42"/>
      <c r="EX223" s="42"/>
      <c r="EY223" s="42"/>
      <c r="EZ223" s="42"/>
      <c r="FA223" s="42"/>
      <c r="FB223" s="42"/>
      <c r="FC223" s="42"/>
      <c r="FD223" s="42"/>
      <c r="FE223" s="42"/>
      <c r="FF223" s="42"/>
      <c r="FG223" s="42"/>
      <c r="FH223" s="42"/>
      <c r="FI223" s="42"/>
      <c r="FJ223" s="42"/>
      <c r="FK223" s="42"/>
      <c r="FL223" s="42"/>
      <c r="FM223" s="42"/>
      <c r="FN223" s="42"/>
      <c r="FO223" s="42"/>
      <c r="FP223" s="42"/>
      <c r="FQ223" s="42"/>
      <c r="FR223" s="42"/>
      <c r="FS223" s="42"/>
      <c r="FT223" s="42"/>
      <c r="FU223" s="42"/>
      <c r="FV223" s="42"/>
      <c r="FW223" s="42"/>
      <c r="FX223" s="42"/>
      <c r="FY223" s="42"/>
      <c r="FZ223" s="42"/>
      <c r="GA223" s="42"/>
      <c r="GB223" s="42"/>
      <c r="GC223" s="42"/>
      <c r="GD223" s="42"/>
      <c r="GE223" s="42"/>
      <c r="GF223" s="42"/>
      <c r="GG223" s="42"/>
      <c r="GH223" s="42"/>
      <c r="GI223" s="42"/>
      <c r="GJ223" s="42"/>
      <c r="GK223" s="42"/>
      <c r="GL223" s="42"/>
      <c r="GM223" s="42"/>
      <c r="GN223" s="42"/>
      <c r="GO223" s="42"/>
      <c r="GP223" s="42"/>
      <c r="GQ223" s="42"/>
      <c r="GR223" s="42"/>
      <c r="GS223" s="42"/>
      <c r="GT223" s="42"/>
      <c r="GU223" s="42"/>
      <c r="GV223" s="42"/>
      <c r="GW223" s="42"/>
      <c r="GX223" s="42"/>
      <c r="GY223" s="42"/>
      <c r="GZ223" s="42"/>
      <c r="HA223" s="42"/>
      <c r="HB223" s="42"/>
      <c r="HC223" s="42"/>
      <c r="HD223" s="42"/>
      <c r="HE223" s="42"/>
      <c r="HF223" s="42"/>
      <c r="HG223" s="42"/>
      <c r="HH223" s="42"/>
      <c r="HI223" s="42"/>
      <c r="HJ223" s="42"/>
      <c r="HK223" s="42"/>
      <c r="HL223" s="42"/>
      <c r="HM223" s="42"/>
      <c r="HN223" s="42"/>
      <c r="HO223" s="42"/>
      <c r="HP223" s="42"/>
      <c r="HQ223" s="42"/>
      <c r="HR223" s="42"/>
      <c r="HS223" s="42"/>
      <c r="HT223" s="42"/>
      <c r="HU223" s="42"/>
      <c r="HV223" s="42"/>
      <c r="HW223" s="42"/>
      <c r="HX223" s="42"/>
      <c r="HY223" s="42"/>
      <c r="HZ223" s="42"/>
      <c r="IA223" s="42"/>
      <c r="IB223" s="42"/>
      <c r="IC223" s="42"/>
      <c r="ID223" s="42"/>
      <c r="IE223" s="42"/>
      <c r="IF223" s="42"/>
      <c r="IG223" s="42"/>
      <c r="IH223" s="42"/>
      <c r="II223" s="42"/>
      <c r="IJ223" s="42"/>
      <c r="IK223" s="42"/>
      <c r="IL223" s="42"/>
      <c r="IM223" s="42"/>
      <c r="IN223" s="42"/>
      <c r="IO223" s="42"/>
      <c r="IP223" s="42"/>
      <c r="IQ223" s="42"/>
      <c r="IR223" s="42"/>
      <c r="IS223" s="42"/>
      <c r="IT223" s="42"/>
      <c r="IU223" s="42"/>
      <c r="IV223" s="42"/>
      <c r="IW223" s="42"/>
      <c r="IX223" s="42"/>
      <c r="IY223" s="42"/>
      <c r="IZ223" s="42"/>
      <c r="JA223" s="42"/>
      <c r="JB223" s="42"/>
      <c r="JC223" s="42"/>
      <c r="JD223" s="42"/>
      <c r="JE223" s="42"/>
      <c r="JF223" s="42"/>
      <c r="JG223" s="42"/>
      <c r="JH223" s="42"/>
      <c r="JI223" s="42"/>
      <c r="JJ223" s="42"/>
      <c r="JK223" s="42"/>
      <c r="JL223" s="42"/>
      <c r="JM223" s="42"/>
      <c r="JN223" s="42"/>
      <c r="JO223" s="42"/>
      <c r="JP223" s="42"/>
      <c r="JQ223" s="42"/>
      <c r="JR223" s="42"/>
      <c r="JS223" s="42"/>
      <c r="JT223" s="42"/>
      <c r="JU223" s="42"/>
      <c r="JV223" s="42"/>
      <c r="JW223" s="42"/>
      <c r="JX223" s="42"/>
      <c r="JY223" s="42"/>
      <c r="JZ223" s="42"/>
      <c r="KA223" s="42"/>
      <c r="KB223" s="42"/>
      <c r="KC223" s="42"/>
      <c r="KD223" s="42"/>
      <c r="KE223" s="42"/>
      <c r="KF223" s="42"/>
      <c r="KG223" s="42"/>
      <c r="KH223" s="42"/>
      <c r="KI223" s="42"/>
      <c r="KJ223" s="42"/>
      <c r="KK223" s="42"/>
      <c r="KL223" s="42"/>
      <c r="KM223" s="42"/>
      <c r="KN223" s="42"/>
      <c r="KO223" s="42"/>
      <c r="KP223" s="42"/>
      <c r="KQ223" s="42"/>
      <c r="KR223" s="42"/>
      <c r="KS223" s="42"/>
      <c r="KT223" s="42"/>
      <c r="KU223" s="42"/>
      <c r="KV223" s="42"/>
      <c r="KW223" s="42"/>
      <c r="KX223" s="42"/>
      <c r="KY223" s="42"/>
      <c r="KZ223" s="42"/>
      <c r="LA223" s="42"/>
      <c r="LB223" s="42"/>
      <c r="LC223" s="42"/>
      <c r="LD223" s="42"/>
      <c r="LE223" s="42"/>
      <c r="LF223" s="42"/>
      <c r="LG223" s="42"/>
      <c r="LH223" s="42"/>
      <c r="LI223" s="42"/>
      <c r="LJ223" s="42"/>
      <c r="LK223" s="42"/>
      <c r="LL223" s="42"/>
      <c r="LM223" s="42"/>
      <c r="LN223" s="42"/>
      <c r="LO223" s="42"/>
      <c r="LP223" s="42"/>
      <c r="LQ223" s="42"/>
      <c r="LR223" s="42"/>
      <c r="LS223" s="42"/>
      <c r="LT223" s="42"/>
      <c r="LU223" s="42"/>
      <c r="LV223" s="42"/>
      <c r="LW223" s="42"/>
      <c r="LX223" s="42"/>
      <c r="LY223" s="42"/>
      <c r="LZ223" s="42"/>
      <c r="MA223" s="42"/>
      <c r="MB223" s="42"/>
      <c r="MC223" s="42"/>
      <c r="MD223" s="42"/>
      <c r="ME223" s="42"/>
      <c r="MF223" s="42"/>
      <c r="MG223" s="42"/>
      <c r="MH223" s="42"/>
      <c r="MI223" s="42"/>
      <c r="MJ223" s="42"/>
      <c r="MK223" s="42"/>
      <c r="ML223" s="42"/>
      <c r="MM223" s="42"/>
      <c r="MN223" s="42"/>
      <c r="MO223" s="42"/>
      <c r="MP223" s="42"/>
      <c r="MQ223" s="42"/>
      <c r="MR223" s="42"/>
      <c r="MS223" s="42"/>
      <c r="MT223" s="42"/>
      <c r="MU223" s="42"/>
      <c r="MV223" s="42"/>
      <c r="MW223" s="42"/>
      <c r="MX223" s="42"/>
      <c r="MY223" s="42"/>
      <c r="MZ223" s="42"/>
      <c r="NA223" s="42"/>
      <c r="NB223" s="42"/>
      <c r="NC223" s="42"/>
      <c r="ND223" s="42"/>
      <c r="NE223" s="42"/>
      <c r="NF223" s="42"/>
      <c r="NG223" s="42"/>
      <c r="NH223" s="42"/>
      <c r="NI223" s="42"/>
      <c r="NJ223" s="42"/>
      <c r="NK223" s="42"/>
      <c r="NL223" s="42"/>
      <c r="NM223" s="42"/>
      <c r="NN223" s="42"/>
      <c r="NO223" s="42"/>
      <c r="NP223" s="42"/>
      <c r="NQ223" s="42"/>
      <c r="NR223" s="42"/>
      <c r="NS223" s="42"/>
      <c r="NT223" s="42"/>
      <c r="NU223" s="42"/>
      <c r="NV223" s="42"/>
      <c r="NW223" s="42"/>
      <c r="NX223" s="42"/>
      <c r="NY223" s="42"/>
      <c r="NZ223" s="42"/>
      <c r="OA223" s="42"/>
      <c r="OB223" s="42"/>
      <c r="OC223" s="42"/>
      <c r="OD223" s="42"/>
      <c r="OE223" s="42"/>
      <c r="OF223" s="42"/>
      <c r="OG223" s="42"/>
      <c r="OH223" s="42"/>
      <c r="OI223" s="42"/>
      <c r="OJ223" s="42"/>
      <c r="OK223" s="42"/>
      <c r="OL223" s="42"/>
      <c r="OM223" s="42"/>
      <c r="ON223" s="42"/>
      <c r="OO223" s="42"/>
      <c r="OP223" s="42"/>
      <c r="OQ223" s="42"/>
      <c r="OR223" s="42"/>
      <c r="OS223" s="42"/>
      <c r="OT223" s="42"/>
      <c r="OU223" s="42"/>
      <c r="OV223" s="42"/>
      <c r="OW223" s="42"/>
      <c r="OX223" s="42"/>
      <c r="OY223" s="42"/>
      <c r="OZ223" s="42"/>
      <c r="PA223" s="42"/>
      <c r="PB223" s="42"/>
      <c r="PC223" s="42"/>
      <c r="PD223" s="42"/>
      <c r="PE223" s="42"/>
      <c r="PF223" s="42"/>
      <c r="PG223" s="42"/>
      <c r="PH223" s="42"/>
      <c r="PI223" s="42"/>
      <c r="PJ223" s="42"/>
      <c r="PK223" s="42"/>
      <c r="PL223" s="42"/>
      <c r="PM223" s="42"/>
      <c r="PN223" s="42"/>
      <c r="PO223" s="42"/>
      <c r="PP223" s="42"/>
      <c r="PQ223" s="42"/>
      <c r="PR223" s="42"/>
      <c r="PS223" s="42"/>
      <c r="PT223" s="42"/>
      <c r="PU223" s="42"/>
      <c r="PV223" s="42"/>
      <c r="PW223" s="42"/>
      <c r="PX223" s="42"/>
      <c r="PY223" s="42"/>
      <c r="PZ223" s="42"/>
      <c r="QA223" s="42"/>
      <c r="QB223" s="42"/>
      <c r="QC223" s="42"/>
      <c r="QD223" s="42"/>
      <c r="QE223" s="42"/>
      <c r="QF223" s="42"/>
      <c r="QG223" s="42"/>
      <c r="QH223" s="42"/>
      <c r="QI223" s="42"/>
      <c r="QJ223" s="42"/>
      <c r="QK223" s="42"/>
      <c r="QL223" s="42"/>
      <c r="QM223" s="42"/>
      <c r="QN223" s="42"/>
      <c r="QO223" s="42"/>
      <c r="QP223" s="42"/>
      <c r="QQ223" s="42"/>
      <c r="QR223" s="42"/>
      <c r="QS223" s="42"/>
      <c r="QT223" s="42"/>
      <c r="QU223" s="42"/>
      <c r="QV223" s="42"/>
      <c r="QW223" s="42"/>
      <c r="QX223" s="42"/>
      <c r="QY223" s="42"/>
      <c r="QZ223" s="42"/>
      <c r="RA223" s="42"/>
      <c r="RB223" s="42"/>
      <c r="RC223" s="42"/>
      <c r="RD223" s="42"/>
      <c r="RE223" s="42"/>
      <c r="RF223" s="42"/>
      <c r="RG223" s="42"/>
      <c r="RH223" s="42"/>
      <c r="RI223" s="42"/>
      <c r="RJ223" s="42"/>
      <c r="RK223" s="42"/>
      <c r="RL223" s="42"/>
      <c r="RM223" s="42"/>
      <c r="RN223" s="42"/>
      <c r="RO223" s="42"/>
      <c r="RP223" s="42"/>
      <c r="RQ223" s="42"/>
      <c r="RR223" s="42"/>
      <c r="RS223" s="42"/>
      <c r="RT223" s="42"/>
      <c r="RU223" s="42"/>
      <c r="RV223" s="42"/>
      <c r="RW223" s="42"/>
      <c r="RX223" s="42"/>
      <c r="RY223" s="42"/>
      <c r="RZ223" s="42"/>
      <c r="SA223" s="42"/>
      <c r="SB223" s="42"/>
      <c r="SC223" s="42"/>
      <c r="SD223" s="42"/>
      <c r="SE223" s="42"/>
      <c r="SF223" s="42"/>
      <c r="SG223" s="42"/>
      <c r="SH223" s="42"/>
      <c r="SI223" s="42"/>
      <c r="SJ223" s="42"/>
      <c r="SK223" s="42"/>
      <c r="SL223" s="42"/>
      <c r="SM223" s="42"/>
      <c r="SN223" s="42"/>
      <c r="SO223" s="42"/>
      <c r="SP223" s="42"/>
      <c r="SQ223" s="42"/>
      <c r="SR223" s="42"/>
      <c r="SS223" s="42"/>
      <c r="ST223" s="42"/>
      <c r="SU223" s="42"/>
      <c r="SV223" s="42"/>
      <c r="SW223" s="42"/>
      <c r="SX223" s="42"/>
      <c r="SY223" s="42"/>
      <c r="SZ223" s="42"/>
      <c r="TA223" s="42"/>
      <c r="TB223" s="42"/>
      <c r="TC223" s="42"/>
      <c r="TD223" s="42"/>
      <c r="TE223" s="42"/>
      <c r="TF223" s="42"/>
      <c r="TG223" s="42"/>
      <c r="TH223" s="42"/>
      <c r="TI223" s="42"/>
      <c r="TJ223" s="42"/>
      <c r="TK223" s="42"/>
      <c r="TL223" s="42"/>
      <c r="TM223" s="42"/>
      <c r="TN223" s="42"/>
      <c r="TO223" s="42"/>
      <c r="TP223" s="42"/>
      <c r="TQ223" s="42"/>
      <c r="TR223" s="42"/>
      <c r="TS223" s="42"/>
      <c r="TT223" s="42"/>
      <c r="TU223" s="42"/>
      <c r="TV223" s="42"/>
      <c r="TW223" s="42"/>
      <c r="TX223" s="42"/>
      <c r="TY223" s="42"/>
      <c r="TZ223" s="42"/>
      <c r="UA223" s="42"/>
      <c r="UB223" s="42"/>
      <c r="UC223" s="42"/>
      <c r="UD223" s="42"/>
      <c r="UE223" s="42"/>
      <c r="UF223" s="42"/>
      <c r="UG223" s="42"/>
      <c r="UH223" s="42"/>
      <c r="UI223" s="42"/>
      <c r="UJ223" s="42"/>
      <c r="UK223" s="42"/>
      <c r="UL223" s="42"/>
      <c r="UM223" s="42"/>
      <c r="UN223" s="42"/>
      <c r="UO223" s="42"/>
      <c r="UP223" s="42"/>
      <c r="UQ223" s="42"/>
      <c r="UR223" s="42"/>
      <c r="US223" s="42"/>
      <c r="UT223" s="42"/>
      <c r="UU223" s="42"/>
      <c r="UV223" s="42"/>
      <c r="UW223" s="42"/>
      <c r="UX223" s="42"/>
      <c r="UY223" s="42"/>
      <c r="UZ223" s="42"/>
      <c r="VA223" s="42"/>
      <c r="VB223" s="42"/>
      <c r="VC223" s="42"/>
      <c r="VD223" s="42"/>
      <c r="VE223" s="42"/>
      <c r="VF223" s="42"/>
      <c r="VG223" s="42"/>
      <c r="VH223" s="42"/>
      <c r="VI223" s="42"/>
      <c r="VJ223" s="42"/>
      <c r="VK223" s="42"/>
      <c r="VL223" s="42"/>
      <c r="VM223" s="42"/>
      <c r="VN223" s="42"/>
      <c r="VO223" s="42"/>
      <c r="VP223" s="42"/>
      <c r="VQ223" s="42"/>
      <c r="VR223" s="42"/>
      <c r="VS223" s="42"/>
      <c r="VT223" s="42"/>
      <c r="VU223" s="42"/>
      <c r="VV223" s="42"/>
      <c r="VW223" s="42"/>
      <c r="VX223" s="42"/>
      <c r="VY223" s="42"/>
      <c r="VZ223" s="42"/>
      <c r="WA223" s="42"/>
      <c r="WB223" s="42"/>
      <c r="WC223" s="42"/>
      <c r="WD223" s="42"/>
      <c r="WE223" s="42"/>
      <c r="WF223" s="42"/>
      <c r="WG223" s="42"/>
      <c r="WH223" s="42"/>
      <c r="WI223" s="42"/>
      <c r="WJ223" s="42"/>
      <c r="WK223" s="42"/>
      <c r="WL223" s="42"/>
      <c r="WM223" s="42"/>
      <c r="WN223" s="42"/>
      <c r="WO223" s="42"/>
      <c r="WP223" s="42"/>
      <c r="WQ223" s="42"/>
      <c r="WR223" s="42"/>
      <c r="WS223" s="42"/>
      <c r="WT223" s="42"/>
      <c r="WU223" s="42"/>
      <c r="WV223" s="42"/>
      <c r="WW223" s="42"/>
      <c r="WX223" s="42"/>
      <c r="WY223" s="42"/>
      <c r="WZ223" s="42"/>
      <c r="XA223" s="42"/>
      <c r="XB223" s="42"/>
      <c r="XC223" s="42"/>
      <c r="XD223" s="42"/>
      <c r="XE223" s="42"/>
      <c r="XF223" s="42"/>
      <c r="XG223" s="42"/>
      <c r="XH223" s="42"/>
      <c r="XI223" s="42"/>
      <c r="XJ223" s="42"/>
      <c r="XK223" s="42"/>
      <c r="XL223" s="42"/>
      <c r="XM223" s="42"/>
      <c r="XN223" s="42"/>
      <c r="XO223" s="42"/>
      <c r="XP223" s="42"/>
      <c r="XQ223" s="42"/>
      <c r="XR223" s="42"/>
      <c r="XS223" s="42"/>
      <c r="XT223" s="42"/>
      <c r="XU223" s="42"/>
      <c r="XV223" s="42"/>
      <c r="XW223" s="42"/>
      <c r="XX223" s="42"/>
      <c r="XY223" s="42"/>
      <c r="XZ223" s="42"/>
      <c r="YA223" s="42"/>
      <c r="YB223" s="42"/>
      <c r="YC223" s="42"/>
      <c r="YD223" s="42"/>
      <c r="YE223" s="42"/>
      <c r="YF223" s="42"/>
      <c r="YG223" s="42"/>
      <c r="YH223" s="42"/>
      <c r="YI223" s="42"/>
      <c r="YJ223" s="42"/>
      <c r="YK223" s="42"/>
      <c r="YL223" s="42"/>
      <c r="YM223" s="42"/>
      <c r="YN223" s="42"/>
      <c r="YO223" s="42"/>
      <c r="YP223" s="42"/>
      <c r="YQ223" s="42"/>
      <c r="YR223" s="42"/>
      <c r="YS223" s="42"/>
      <c r="YT223" s="42"/>
      <c r="YU223" s="42"/>
      <c r="YV223" s="42"/>
      <c r="YW223" s="42"/>
      <c r="YX223" s="42"/>
      <c r="YY223" s="42"/>
      <c r="YZ223" s="42"/>
      <c r="ZA223" s="42"/>
      <c r="ZB223" s="42"/>
      <c r="ZC223" s="42"/>
      <c r="ZD223" s="42"/>
      <c r="ZE223" s="42"/>
      <c r="ZF223" s="42"/>
      <c r="ZG223" s="42"/>
      <c r="ZH223" s="42"/>
      <c r="ZI223" s="42"/>
      <c r="ZJ223" s="42"/>
      <c r="ZK223" s="42"/>
      <c r="ZL223" s="42"/>
      <c r="ZM223" s="42"/>
      <c r="ZN223" s="42"/>
      <c r="ZO223" s="42"/>
      <c r="ZP223" s="42"/>
      <c r="ZQ223" s="42"/>
      <c r="ZR223" s="42"/>
      <c r="ZS223" s="42"/>
      <c r="ZT223" s="42"/>
      <c r="ZU223" s="42"/>
      <c r="ZV223" s="42"/>
      <c r="ZW223" s="42"/>
      <c r="ZX223" s="42"/>
      <c r="ZY223" s="42"/>
      <c r="ZZ223" s="42"/>
      <c r="AAA223" s="42"/>
      <c r="AAB223" s="42"/>
      <c r="AAC223" s="42"/>
      <c r="AAD223" s="42"/>
      <c r="AAE223" s="42"/>
      <c r="AAF223" s="42"/>
      <c r="AAG223" s="42"/>
      <c r="AAH223" s="42"/>
      <c r="AAI223" s="42"/>
      <c r="AAJ223" s="42"/>
      <c r="AAK223" s="42"/>
      <c r="AAL223" s="42"/>
      <c r="AAM223" s="42"/>
      <c r="AAN223" s="42"/>
      <c r="AAO223" s="42"/>
      <c r="AAP223" s="42"/>
      <c r="AAQ223" s="42"/>
      <c r="AAR223" s="42"/>
      <c r="AAS223" s="42"/>
      <c r="AAT223" s="42"/>
      <c r="AAU223" s="42"/>
      <c r="AAV223" s="42"/>
      <c r="AAW223" s="42"/>
      <c r="AAX223" s="42"/>
      <c r="AAY223" s="42"/>
      <c r="AAZ223" s="42"/>
      <c r="ABA223" s="42"/>
      <c r="ABB223" s="42"/>
      <c r="ABC223" s="42"/>
      <c r="ABD223" s="42"/>
      <c r="ABE223" s="42"/>
      <c r="ABF223" s="42"/>
      <c r="ABG223" s="42"/>
      <c r="ABH223" s="42"/>
      <c r="ABI223" s="42"/>
      <c r="ABJ223" s="42"/>
      <c r="ABK223" s="42"/>
      <c r="ABL223" s="42"/>
      <c r="ABM223" s="42"/>
      <c r="ABN223" s="42"/>
      <c r="ABO223" s="42"/>
      <c r="ABP223" s="42"/>
      <c r="ABQ223" s="42"/>
      <c r="ABR223" s="42"/>
      <c r="ABS223" s="42"/>
      <c r="ABT223" s="42"/>
      <c r="ABU223" s="42"/>
      <c r="ABV223" s="42"/>
      <c r="ABW223" s="42"/>
      <c r="ABX223" s="42"/>
      <c r="ABY223" s="42"/>
      <c r="ABZ223" s="42"/>
      <c r="ACA223" s="42"/>
      <c r="ACB223" s="42"/>
      <c r="ACC223" s="42"/>
      <c r="ACD223" s="42"/>
      <c r="ACE223" s="42"/>
      <c r="ACF223" s="42"/>
      <c r="ACG223" s="42"/>
      <c r="ACH223" s="42"/>
      <c r="ACI223" s="42"/>
      <c r="ACJ223" s="42"/>
      <c r="ACK223" s="42"/>
      <c r="ACL223" s="42"/>
      <c r="ACM223" s="42"/>
      <c r="ACN223" s="42"/>
      <c r="ACO223" s="42"/>
      <c r="ACP223" s="42"/>
      <c r="ACQ223" s="42"/>
      <c r="ACR223" s="42"/>
      <c r="ACS223" s="42"/>
      <c r="ACT223" s="42"/>
      <c r="ACU223" s="42"/>
      <c r="ACV223" s="42"/>
      <c r="ACW223" s="42"/>
      <c r="ACX223" s="42"/>
      <c r="ACY223" s="42"/>
      <c r="ACZ223" s="42"/>
      <c r="ADA223" s="42"/>
      <c r="ADB223" s="42"/>
      <c r="ADC223" s="42"/>
      <c r="ADD223" s="42"/>
      <c r="ADE223" s="42"/>
      <c r="ADF223" s="42"/>
      <c r="ADG223" s="42"/>
      <c r="ADH223" s="42"/>
      <c r="ADI223" s="42"/>
      <c r="ADJ223" s="42"/>
      <c r="ADK223" s="42"/>
      <c r="ADL223" s="42"/>
      <c r="ADM223" s="42"/>
      <c r="ADN223" s="42"/>
      <c r="ADO223" s="42"/>
      <c r="ADP223" s="42"/>
      <c r="ADQ223" s="42"/>
      <c r="ADR223" s="42"/>
      <c r="ADS223" s="42"/>
      <c r="ADT223" s="42"/>
      <c r="ADU223" s="42"/>
      <c r="ADV223" s="42"/>
      <c r="ADW223" s="42"/>
      <c r="ADX223" s="42"/>
      <c r="ADY223" s="42"/>
      <c r="ADZ223" s="42"/>
      <c r="AEA223" s="42"/>
      <c r="AEB223" s="42"/>
      <c r="AEC223" s="42"/>
      <c r="AED223" s="42"/>
      <c r="AEE223" s="42"/>
      <c r="AEF223" s="42"/>
      <c r="AEG223" s="42"/>
      <c r="AEH223" s="42"/>
      <c r="AEI223" s="42"/>
      <c r="AEJ223" s="42"/>
      <c r="AEK223" s="42"/>
      <c r="AEL223" s="42"/>
      <c r="AEM223" s="42"/>
      <c r="AEN223" s="42"/>
      <c r="AEO223" s="42"/>
      <c r="AEP223" s="42"/>
      <c r="AEQ223" s="42"/>
      <c r="AER223" s="42"/>
      <c r="AES223" s="42"/>
      <c r="AET223" s="42"/>
      <c r="AEU223" s="42"/>
      <c r="AEV223" s="42"/>
      <c r="AEW223" s="42"/>
      <c r="AEX223" s="42"/>
      <c r="AEY223" s="42"/>
      <c r="AEZ223" s="42"/>
      <c r="AFA223" s="42"/>
      <c r="AFB223" s="42"/>
      <c r="AFC223" s="42"/>
      <c r="AFD223" s="42"/>
      <c r="AFE223" s="42"/>
      <c r="AFF223" s="42"/>
      <c r="AFG223" s="42"/>
      <c r="AFH223" s="42"/>
      <c r="AFI223" s="42"/>
      <c r="AFJ223" s="42"/>
      <c r="AFK223" s="42"/>
      <c r="AFL223" s="42"/>
      <c r="AFM223" s="42"/>
      <c r="AFN223" s="42"/>
      <c r="AFO223" s="42"/>
      <c r="AFP223" s="42"/>
      <c r="AFQ223" s="42"/>
      <c r="AFR223" s="42"/>
      <c r="AFS223" s="42"/>
      <c r="AFT223" s="42"/>
      <c r="AFU223" s="42"/>
      <c r="AFV223" s="42"/>
      <c r="AFW223" s="42"/>
      <c r="AFX223" s="42"/>
      <c r="AFY223" s="42"/>
      <c r="AFZ223" s="42"/>
      <c r="AGA223" s="42"/>
      <c r="AGB223" s="42"/>
      <c r="AGC223" s="42"/>
      <c r="AGD223" s="42"/>
      <c r="AGE223" s="42"/>
      <c r="AGF223" s="42"/>
      <c r="AGG223" s="42"/>
      <c r="AGH223" s="42"/>
      <c r="AGI223" s="42"/>
      <c r="AGJ223" s="42"/>
      <c r="AGK223" s="42"/>
      <c r="AGL223" s="42"/>
      <c r="AGM223" s="42"/>
      <c r="AGN223" s="42"/>
      <c r="AGO223" s="42"/>
      <c r="AGP223" s="42"/>
      <c r="AGQ223" s="42"/>
      <c r="AGR223" s="42"/>
      <c r="AGS223" s="42"/>
      <c r="AGT223" s="42"/>
      <c r="AGU223" s="42"/>
      <c r="AGV223" s="42"/>
      <c r="AGW223" s="42"/>
      <c r="AGX223" s="42"/>
      <c r="AGY223" s="42"/>
      <c r="AGZ223" s="42"/>
      <c r="AHA223" s="42"/>
      <c r="AHB223" s="42"/>
      <c r="AHC223" s="42"/>
      <c r="AHD223" s="42"/>
      <c r="AHE223" s="42"/>
      <c r="AHF223" s="42"/>
      <c r="AHG223" s="42"/>
      <c r="AHH223" s="42"/>
      <c r="AHI223" s="42"/>
      <c r="AHJ223" s="42"/>
      <c r="AHK223" s="42"/>
      <c r="AHL223" s="42"/>
      <c r="AHM223" s="42"/>
      <c r="AHN223" s="42"/>
      <c r="AHO223" s="42"/>
      <c r="AHP223" s="42"/>
      <c r="AHQ223" s="42"/>
      <c r="AHR223" s="42"/>
      <c r="AHS223" s="42"/>
      <c r="AHT223" s="42"/>
      <c r="AHU223" s="42"/>
      <c r="AHV223" s="42"/>
      <c r="AHW223" s="42"/>
      <c r="AHX223" s="42"/>
      <c r="AHY223" s="42"/>
      <c r="AHZ223" s="42"/>
      <c r="AIA223" s="42"/>
      <c r="AIB223" s="42"/>
      <c r="AIC223" s="42"/>
      <c r="AID223" s="42"/>
      <c r="AIE223" s="42"/>
      <c r="AIF223" s="42"/>
      <c r="AIG223" s="42"/>
      <c r="AIH223" s="42"/>
      <c r="AII223" s="42"/>
      <c r="AIJ223" s="42"/>
      <c r="AIK223" s="42"/>
      <c r="AIL223" s="42"/>
      <c r="AIM223" s="42"/>
      <c r="AIN223" s="42"/>
      <c r="AIO223" s="42"/>
      <c r="AIP223" s="42"/>
      <c r="AIQ223" s="42"/>
      <c r="AIR223" s="42"/>
      <c r="AIS223" s="42"/>
      <c r="AIT223" s="42"/>
      <c r="AIU223" s="42"/>
      <c r="AIV223" s="42"/>
      <c r="AIW223" s="42"/>
      <c r="AIX223" s="42"/>
      <c r="AIY223" s="42"/>
      <c r="AIZ223" s="42"/>
      <c r="AJA223" s="42"/>
      <c r="AJB223" s="42"/>
      <c r="AJC223" s="42"/>
      <c r="AJD223" s="42"/>
      <c r="AJE223" s="42"/>
      <c r="AJF223" s="42"/>
      <c r="AJG223" s="42"/>
      <c r="AJH223" s="42"/>
      <c r="AJI223" s="42"/>
      <c r="AJJ223" s="42"/>
      <c r="AJK223" s="42"/>
      <c r="AJL223" s="42"/>
      <c r="AJM223" s="42"/>
      <c r="AJN223" s="42"/>
      <c r="AJO223" s="42"/>
      <c r="AJP223" s="42"/>
      <c r="AJQ223" s="42"/>
      <c r="AJR223" s="42"/>
      <c r="AJS223" s="42"/>
      <c r="AJT223" s="42"/>
      <c r="AJU223" s="42"/>
      <c r="AJV223" s="42"/>
      <c r="AJW223" s="42"/>
      <c r="AJX223" s="42"/>
      <c r="AJY223" s="42"/>
      <c r="AJZ223" s="42"/>
      <c r="AKA223" s="42"/>
      <c r="AKB223" s="42"/>
      <c r="AKC223" s="42"/>
      <c r="AKD223" s="42"/>
      <c r="AKE223" s="42"/>
      <c r="AKF223" s="42"/>
      <c r="AKG223" s="42"/>
      <c r="AKH223" s="42"/>
      <c r="AKI223" s="42"/>
      <c r="AKJ223" s="42"/>
      <c r="AKK223" s="42"/>
      <c r="AKL223" s="42"/>
      <c r="AKM223" s="42"/>
      <c r="AKN223" s="42"/>
      <c r="AKO223" s="42"/>
      <c r="AKP223" s="42"/>
      <c r="AKQ223" s="42"/>
      <c r="AKR223" s="42"/>
      <c r="AKS223" s="42"/>
      <c r="AKT223" s="42"/>
      <c r="AKU223" s="42"/>
      <c r="AKV223" s="42"/>
      <c r="AKW223" s="42"/>
      <c r="AKX223" s="42"/>
      <c r="AKY223" s="42"/>
      <c r="AKZ223" s="42"/>
      <c r="ALA223" s="42"/>
      <c r="ALB223" s="42"/>
      <c r="ALC223" s="42"/>
      <c r="ALD223" s="42"/>
      <c r="ALE223" s="42"/>
      <c r="ALF223" s="42"/>
      <c r="ALG223" s="42"/>
      <c r="ALH223" s="42"/>
      <c r="ALI223" s="42"/>
      <c r="ALJ223" s="42"/>
      <c r="ALK223" s="42"/>
      <c r="ALL223" s="42"/>
      <c r="ALM223" s="42"/>
      <c r="ALN223" s="42"/>
      <c r="ALO223" s="42"/>
      <c r="ALP223" s="42"/>
      <c r="ALQ223" s="42"/>
      <c r="ALR223" s="42"/>
      <c r="ALS223" s="42"/>
      <c r="ALT223" s="42"/>
      <c r="ALU223" s="42"/>
      <c r="ALV223" s="42"/>
      <c r="ALW223" s="42"/>
      <c r="ALX223" s="42"/>
      <c r="ALY223" s="42"/>
      <c r="ALZ223" s="42"/>
      <c r="AMA223" s="42"/>
      <c r="AMB223" s="42"/>
      <c r="AMC223" s="42"/>
      <c r="AMD223" s="42"/>
      <c r="AME223" s="42"/>
      <c r="AMF223" s="42"/>
      <c r="AMG223" s="42"/>
      <c r="AMH223" s="42"/>
      <c r="AMI223" s="42"/>
      <c r="AMJ223" s="42"/>
      <c r="AMK223" s="42"/>
      <c r="AML223" s="42"/>
      <c r="AMM223" s="42"/>
      <c r="AMN223" s="42"/>
      <c r="AMO223" s="42"/>
      <c r="AMP223" s="42"/>
      <c r="AMQ223" s="42"/>
      <c r="AMR223" s="42"/>
      <c r="AMS223" s="42"/>
      <c r="AMT223" s="42"/>
      <c r="AMU223" s="42"/>
      <c r="AMV223" s="42"/>
      <c r="AMW223" s="42"/>
      <c r="AMX223" s="42"/>
      <c r="AMY223" s="42"/>
      <c r="AMZ223" s="42"/>
      <c r="ANA223" s="42"/>
      <c r="ANB223" s="42"/>
      <c r="ANC223" s="42"/>
      <c r="AND223" s="42"/>
      <c r="ANE223" s="42"/>
      <c r="ANF223" s="42"/>
      <c r="ANG223" s="42"/>
      <c r="ANH223" s="42"/>
      <c r="ANI223" s="42"/>
      <c r="ANJ223" s="42"/>
      <c r="ANK223" s="42"/>
      <c r="ANL223" s="42"/>
      <c r="ANM223" s="42"/>
      <c r="ANN223" s="42"/>
      <c r="ANO223" s="42"/>
      <c r="ANP223" s="42"/>
      <c r="ANQ223" s="42"/>
      <c r="ANR223" s="42"/>
      <c r="ANS223" s="42"/>
      <c r="ANT223" s="42"/>
      <c r="ANU223" s="42"/>
      <c r="ANV223" s="42"/>
      <c r="ANW223" s="42"/>
      <c r="ANX223" s="42"/>
      <c r="ANY223" s="42"/>
      <c r="ANZ223" s="42"/>
      <c r="AOA223" s="42"/>
      <c r="AOB223" s="42"/>
      <c r="AOC223" s="42"/>
      <c r="AOD223" s="42"/>
      <c r="AOE223" s="42"/>
      <c r="AOF223" s="42"/>
      <c r="AOG223" s="42"/>
      <c r="AOH223" s="42"/>
      <c r="AOI223" s="42"/>
      <c r="AOJ223" s="42"/>
      <c r="AOK223" s="42"/>
      <c r="AOL223" s="42"/>
      <c r="AOM223" s="42"/>
      <c r="AON223" s="42"/>
      <c r="AOO223" s="42"/>
      <c r="AOP223" s="42"/>
      <c r="AOQ223" s="42"/>
      <c r="AOR223" s="42"/>
      <c r="AOS223" s="42"/>
      <c r="AOT223" s="42"/>
      <c r="AOU223" s="42"/>
      <c r="AOV223" s="42"/>
      <c r="AOW223" s="42"/>
      <c r="AOX223" s="42"/>
      <c r="AOY223" s="42"/>
      <c r="AOZ223" s="42"/>
      <c r="APA223" s="42"/>
      <c r="APB223" s="42"/>
      <c r="APC223" s="42"/>
      <c r="APD223" s="42"/>
      <c r="APE223" s="42"/>
      <c r="APF223" s="42"/>
      <c r="APG223" s="42"/>
      <c r="APH223" s="42"/>
      <c r="API223" s="42"/>
      <c r="APJ223" s="42"/>
      <c r="APK223" s="42"/>
      <c r="APL223" s="42"/>
      <c r="APM223" s="42"/>
      <c r="APN223" s="42"/>
      <c r="APO223" s="42"/>
      <c r="APP223" s="42"/>
      <c r="APQ223" s="42"/>
      <c r="APR223" s="42"/>
      <c r="APS223" s="42"/>
      <c r="APT223" s="42"/>
      <c r="APU223" s="42"/>
      <c r="APV223" s="42"/>
      <c r="APW223" s="42"/>
      <c r="APX223" s="42"/>
      <c r="APY223" s="42"/>
      <c r="APZ223" s="42"/>
      <c r="AQA223" s="42"/>
      <c r="AQB223" s="42"/>
      <c r="AQC223" s="42"/>
      <c r="AQD223" s="42"/>
      <c r="AQE223" s="42"/>
      <c r="AQF223" s="42"/>
      <c r="AQG223" s="42"/>
      <c r="AQH223" s="42"/>
      <c r="AQI223" s="42"/>
      <c r="AQJ223" s="42"/>
      <c r="AQK223" s="42"/>
      <c r="AQL223" s="42"/>
      <c r="AQM223" s="42"/>
      <c r="AQN223" s="42"/>
      <c r="AQO223" s="42"/>
      <c r="AQP223" s="42"/>
      <c r="AQQ223" s="42"/>
      <c r="AQR223" s="42"/>
      <c r="AQS223" s="42"/>
      <c r="AQT223" s="42"/>
      <c r="AQU223" s="42"/>
      <c r="AQV223" s="42"/>
      <c r="AQW223" s="42"/>
      <c r="AQX223" s="42"/>
      <c r="AQY223" s="42"/>
      <c r="AQZ223" s="42"/>
      <c r="ARA223" s="42"/>
      <c r="ARB223" s="42"/>
      <c r="ARC223" s="42"/>
      <c r="ARD223" s="42"/>
      <c r="ARE223" s="42"/>
      <c r="ARF223" s="42"/>
      <c r="ARG223" s="42"/>
      <c r="ARH223" s="42"/>
      <c r="ARI223" s="42"/>
      <c r="ARJ223" s="42"/>
      <c r="ARK223" s="42"/>
      <c r="ARL223" s="42"/>
      <c r="ARM223" s="42"/>
      <c r="ARN223" s="42"/>
      <c r="ARO223" s="42"/>
      <c r="ARP223" s="42"/>
      <c r="ARQ223" s="42"/>
      <c r="ARR223" s="42"/>
      <c r="ARS223" s="42"/>
      <c r="ART223" s="42"/>
      <c r="ARU223" s="42"/>
      <c r="ARV223" s="42"/>
      <c r="ARW223" s="42"/>
      <c r="ARX223" s="42"/>
      <c r="ARY223" s="42"/>
      <c r="ARZ223" s="42"/>
      <c r="ASA223" s="42"/>
      <c r="ASB223" s="42"/>
      <c r="ASC223" s="42"/>
      <c r="ASD223" s="42"/>
      <c r="ASE223" s="42"/>
      <c r="ASF223" s="42"/>
      <c r="ASG223" s="42"/>
      <c r="ASH223" s="42"/>
      <c r="ASI223" s="42"/>
      <c r="ASJ223" s="42"/>
      <c r="ASK223" s="42"/>
      <c r="ASL223" s="42"/>
      <c r="ASM223" s="42"/>
      <c r="ASN223" s="42"/>
      <c r="ASO223" s="42"/>
      <c r="ASP223" s="42"/>
      <c r="ASQ223" s="42"/>
      <c r="ASR223" s="42"/>
      <c r="ASS223" s="42"/>
      <c r="AST223" s="42"/>
      <c r="ASU223" s="42"/>
      <c r="ASV223" s="42"/>
      <c r="ASW223" s="42"/>
      <c r="ASX223" s="42"/>
      <c r="ASY223" s="42"/>
      <c r="ASZ223" s="42"/>
      <c r="ATA223" s="42"/>
      <c r="ATB223" s="42"/>
      <c r="ATC223" s="42"/>
      <c r="ATD223" s="42"/>
      <c r="ATE223" s="42"/>
      <c r="ATF223" s="42"/>
      <c r="ATG223" s="42"/>
      <c r="ATH223" s="42"/>
      <c r="ATI223" s="42"/>
      <c r="ATJ223" s="42"/>
      <c r="ATK223" s="42"/>
      <c r="ATL223" s="42"/>
      <c r="ATM223" s="42"/>
      <c r="ATN223" s="42"/>
      <c r="ATO223" s="42"/>
      <c r="ATP223" s="42"/>
      <c r="ATQ223" s="42"/>
      <c r="ATR223" s="42"/>
      <c r="ATS223" s="42"/>
      <c r="ATT223" s="42"/>
      <c r="ATU223" s="42"/>
      <c r="ATV223" s="42"/>
      <c r="ATW223" s="42"/>
      <c r="ATX223" s="42"/>
      <c r="ATY223" s="42"/>
      <c r="ATZ223" s="42"/>
      <c r="AUA223" s="42"/>
      <c r="AUB223" s="42"/>
      <c r="AUC223" s="42"/>
      <c r="AUD223" s="42"/>
      <c r="AUE223" s="42"/>
      <c r="AUF223" s="42"/>
      <c r="AUG223" s="42"/>
      <c r="AUH223" s="42"/>
      <c r="AUI223" s="42"/>
      <c r="AUJ223" s="42"/>
      <c r="AUK223" s="42"/>
      <c r="AUL223" s="42"/>
      <c r="AUM223" s="42"/>
      <c r="AUN223" s="42"/>
      <c r="AUO223" s="42"/>
      <c r="AUP223" s="42"/>
      <c r="AUQ223" s="42"/>
      <c r="AUR223" s="42"/>
      <c r="AUS223" s="42"/>
      <c r="AUT223" s="42"/>
      <c r="AUU223" s="42"/>
      <c r="AUV223" s="42"/>
      <c r="AUW223" s="42"/>
      <c r="AUX223" s="42"/>
      <c r="AUY223" s="42"/>
      <c r="AUZ223" s="42"/>
      <c r="AVA223" s="42"/>
      <c r="AVB223" s="42"/>
      <c r="AVC223" s="42"/>
      <c r="AVD223" s="42"/>
      <c r="AVE223" s="42"/>
      <c r="AVF223" s="42"/>
      <c r="AVG223" s="42"/>
      <c r="AVH223" s="42"/>
      <c r="AVI223" s="42"/>
      <c r="AVJ223" s="42"/>
      <c r="AVK223" s="42"/>
      <c r="AVL223" s="42"/>
      <c r="AVM223" s="42"/>
      <c r="AVN223" s="42"/>
      <c r="AVO223" s="42"/>
      <c r="AVP223" s="42"/>
      <c r="AVQ223" s="42"/>
      <c r="AVR223" s="42"/>
      <c r="AVS223" s="42"/>
      <c r="AVT223" s="42"/>
      <c r="AVU223" s="42"/>
      <c r="AVV223" s="42"/>
      <c r="AVW223" s="42"/>
      <c r="AVX223" s="42"/>
      <c r="AVY223" s="42"/>
      <c r="AVZ223" s="42"/>
      <c r="AWA223" s="42"/>
      <c r="AWB223" s="42"/>
      <c r="AWC223" s="42"/>
      <c r="AWD223" s="42"/>
      <c r="AWE223" s="42"/>
      <c r="AWF223" s="42"/>
      <c r="AWG223" s="42"/>
      <c r="AWH223" s="42"/>
      <c r="AWI223" s="42"/>
      <c r="AWJ223" s="42"/>
      <c r="AWK223" s="42"/>
      <c r="AWL223" s="42"/>
      <c r="AWM223" s="42"/>
      <c r="AWN223" s="42"/>
      <c r="AWO223" s="42"/>
      <c r="AWP223" s="42"/>
      <c r="AWQ223" s="42"/>
      <c r="AWR223" s="42"/>
      <c r="AWS223" s="42"/>
      <c r="AWT223" s="42"/>
      <c r="AWU223" s="42"/>
      <c r="AWV223" s="42"/>
      <c r="AWW223" s="42"/>
      <c r="AWX223" s="42"/>
      <c r="AWY223" s="42"/>
      <c r="AWZ223" s="42"/>
      <c r="AXA223" s="42"/>
      <c r="AXB223" s="42"/>
      <c r="AXC223" s="42"/>
      <c r="AXD223" s="42"/>
      <c r="AXE223" s="42"/>
      <c r="AXF223" s="42"/>
      <c r="AXG223" s="42"/>
      <c r="AXH223" s="42"/>
      <c r="AXI223" s="42"/>
      <c r="AXJ223" s="42"/>
      <c r="AXK223" s="42"/>
      <c r="AXL223" s="42"/>
      <c r="AXM223" s="42"/>
      <c r="AXN223" s="42"/>
      <c r="AXO223" s="42"/>
      <c r="AXP223" s="42"/>
      <c r="AXQ223" s="42"/>
      <c r="AXR223" s="42"/>
      <c r="AXS223" s="42"/>
      <c r="AXT223" s="42"/>
      <c r="AXU223" s="42"/>
      <c r="AXV223" s="42"/>
      <c r="AXW223" s="42"/>
      <c r="AXX223" s="42"/>
      <c r="AXY223" s="42"/>
      <c r="AXZ223" s="42"/>
      <c r="AYA223" s="42"/>
      <c r="AYB223" s="42"/>
      <c r="AYC223" s="42"/>
      <c r="AYD223" s="42"/>
      <c r="AYE223" s="42"/>
      <c r="AYF223" s="42"/>
      <c r="AYG223" s="42"/>
      <c r="AYH223" s="42"/>
      <c r="AYI223" s="42"/>
      <c r="AYJ223" s="42"/>
      <c r="AYK223" s="42"/>
      <c r="AYL223" s="42"/>
      <c r="AYM223" s="42"/>
      <c r="AYN223" s="42"/>
      <c r="AYO223" s="42"/>
      <c r="AYP223" s="42"/>
      <c r="AYQ223" s="42"/>
      <c r="AYR223" s="42"/>
      <c r="AYS223" s="42"/>
      <c r="AYT223" s="42"/>
      <c r="AYU223" s="42"/>
      <c r="AYV223" s="42"/>
      <c r="AYW223" s="42"/>
      <c r="AYX223" s="42"/>
      <c r="AYY223" s="42"/>
      <c r="AYZ223" s="42"/>
      <c r="AZA223" s="42"/>
      <c r="AZB223" s="42"/>
      <c r="AZC223" s="42"/>
      <c r="AZD223" s="42"/>
      <c r="AZE223" s="42"/>
      <c r="AZF223" s="42"/>
      <c r="AZG223" s="42"/>
      <c r="AZH223" s="42"/>
      <c r="AZI223" s="42"/>
      <c r="AZJ223" s="42"/>
      <c r="AZK223" s="42"/>
      <c r="AZL223" s="42"/>
      <c r="AZM223" s="42"/>
      <c r="AZN223" s="42"/>
      <c r="AZO223" s="42"/>
      <c r="AZP223" s="42"/>
      <c r="AZQ223" s="42"/>
      <c r="AZR223" s="42"/>
      <c r="AZS223" s="42"/>
      <c r="AZT223" s="42"/>
      <c r="AZU223" s="42"/>
      <c r="AZV223" s="42"/>
      <c r="AZW223" s="42"/>
      <c r="AZX223" s="42"/>
      <c r="AZY223" s="42"/>
      <c r="AZZ223" s="42"/>
      <c r="BAA223" s="42"/>
      <c r="BAB223" s="42"/>
      <c r="BAC223" s="42"/>
      <c r="BAD223" s="42"/>
      <c r="BAE223" s="42"/>
      <c r="BAF223" s="42"/>
      <c r="BAG223" s="42"/>
      <c r="BAH223" s="42"/>
      <c r="BAI223" s="42"/>
      <c r="BAJ223" s="42"/>
      <c r="BAK223" s="42"/>
      <c r="BAL223" s="42"/>
      <c r="BAM223" s="42"/>
      <c r="BAN223" s="42"/>
      <c r="BAO223" s="42"/>
      <c r="BAP223" s="42"/>
      <c r="BAQ223" s="42"/>
      <c r="BAR223" s="42"/>
      <c r="BAS223" s="42"/>
      <c r="BAT223" s="42"/>
      <c r="BAU223" s="42"/>
      <c r="BAV223" s="42"/>
      <c r="BAW223" s="42"/>
      <c r="BAX223" s="42"/>
      <c r="BAY223" s="42"/>
      <c r="BAZ223" s="42"/>
      <c r="BBA223" s="42"/>
      <c r="BBB223" s="42"/>
      <c r="BBC223" s="42"/>
      <c r="BBD223" s="42"/>
      <c r="BBE223" s="42"/>
      <c r="BBF223" s="42"/>
      <c r="BBG223" s="42"/>
      <c r="BBH223" s="42"/>
      <c r="BBI223" s="42"/>
      <c r="BBJ223" s="42"/>
      <c r="BBK223" s="42"/>
      <c r="BBL223" s="42"/>
      <c r="BBM223" s="42"/>
      <c r="BBN223" s="42"/>
      <c r="BBO223" s="42"/>
      <c r="BBP223" s="42"/>
      <c r="BBQ223" s="42"/>
      <c r="BBR223" s="42"/>
      <c r="BBS223" s="42"/>
      <c r="BBT223" s="42"/>
      <c r="BBU223" s="42"/>
      <c r="BBV223" s="42"/>
      <c r="BBW223" s="42"/>
      <c r="BBX223" s="42"/>
      <c r="BBY223" s="42"/>
      <c r="BBZ223" s="42"/>
      <c r="BCA223" s="42"/>
      <c r="BCB223" s="42"/>
      <c r="BCC223" s="42"/>
      <c r="BCD223" s="42"/>
      <c r="BCE223" s="42"/>
      <c r="BCF223" s="42"/>
      <c r="BCG223" s="42"/>
      <c r="BCH223" s="42"/>
      <c r="BCI223" s="42"/>
      <c r="BCJ223" s="42"/>
      <c r="BCK223" s="42"/>
      <c r="BCL223" s="42"/>
      <c r="BCM223" s="42"/>
      <c r="BCN223" s="42"/>
      <c r="BCO223" s="42"/>
      <c r="BCP223" s="42"/>
      <c r="BCQ223" s="42"/>
      <c r="BCR223" s="42"/>
      <c r="BCS223" s="42"/>
      <c r="BCT223" s="42"/>
      <c r="BCU223" s="42"/>
      <c r="BCV223" s="42"/>
      <c r="BCW223" s="42"/>
      <c r="BCX223" s="42"/>
      <c r="BCY223" s="42"/>
      <c r="BCZ223" s="42"/>
      <c r="BDA223" s="42"/>
      <c r="BDB223" s="42"/>
      <c r="BDC223" s="42"/>
      <c r="BDD223" s="42"/>
      <c r="BDE223" s="42"/>
      <c r="BDF223" s="42"/>
      <c r="BDG223" s="42"/>
      <c r="BDH223" s="42"/>
      <c r="BDI223" s="42"/>
      <c r="BDJ223" s="42"/>
      <c r="BDK223" s="42"/>
      <c r="BDL223" s="42"/>
      <c r="BDM223" s="42"/>
      <c r="BDN223" s="42"/>
      <c r="BDO223" s="42"/>
      <c r="BDP223" s="42"/>
      <c r="BDQ223" s="42"/>
      <c r="BDR223" s="42"/>
      <c r="BDS223" s="42"/>
      <c r="BDT223" s="42"/>
      <c r="BDU223" s="42"/>
      <c r="BDV223" s="42"/>
      <c r="BDW223" s="42"/>
      <c r="BDX223" s="42"/>
      <c r="BDY223" s="42"/>
      <c r="BDZ223" s="42"/>
      <c r="BEA223" s="42"/>
      <c r="BEB223" s="42"/>
      <c r="BEC223" s="42"/>
      <c r="BED223" s="42"/>
      <c r="BEE223" s="42"/>
      <c r="BEF223" s="42"/>
      <c r="BEG223" s="42"/>
      <c r="BEH223" s="42"/>
      <c r="BEI223" s="42"/>
      <c r="BEJ223" s="42"/>
      <c r="BEK223" s="42"/>
      <c r="BEL223" s="42"/>
      <c r="BEM223" s="42"/>
      <c r="BEN223" s="42"/>
      <c r="BEO223" s="42"/>
      <c r="BEP223" s="42"/>
      <c r="BEQ223" s="42"/>
      <c r="BER223" s="42"/>
      <c r="BES223" s="42"/>
      <c r="BET223" s="42"/>
      <c r="BEU223" s="42"/>
      <c r="BEV223" s="42"/>
      <c r="BEW223" s="42"/>
      <c r="BEX223" s="42"/>
      <c r="BEY223" s="42"/>
      <c r="BEZ223" s="42"/>
      <c r="BFA223" s="42"/>
      <c r="BFB223" s="42"/>
      <c r="BFC223" s="42"/>
      <c r="BFD223" s="42"/>
      <c r="BFE223" s="42"/>
      <c r="BFF223" s="42"/>
      <c r="BFG223" s="42"/>
      <c r="BFH223" s="42"/>
      <c r="BFI223" s="42"/>
      <c r="BFJ223" s="42"/>
      <c r="BFK223" s="42"/>
      <c r="BFL223" s="42"/>
      <c r="BFM223" s="42"/>
      <c r="BFN223" s="42"/>
      <c r="BFO223" s="42"/>
      <c r="BFP223" s="42"/>
      <c r="BFQ223" s="42"/>
      <c r="BFR223" s="42"/>
      <c r="BFS223" s="42"/>
      <c r="BFT223" s="42"/>
      <c r="BFU223" s="42"/>
      <c r="BFV223" s="42"/>
      <c r="BFW223" s="42"/>
      <c r="BFX223" s="42"/>
      <c r="BFY223" s="42"/>
      <c r="BFZ223" s="42"/>
      <c r="BGA223" s="42"/>
      <c r="BGB223" s="42"/>
      <c r="BGC223" s="42"/>
      <c r="BGD223" s="42"/>
      <c r="BGE223" s="42"/>
      <c r="BGF223" s="42"/>
      <c r="BGG223" s="42"/>
      <c r="BGH223" s="42"/>
      <c r="BGI223" s="42"/>
      <c r="BGJ223" s="42"/>
      <c r="BGK223" s="42"/>
      <c r="BGL223" s="42"/>
      <c r="BGM223" s="42"/>
      <c r="BGN223" s="42"/>
      <c r="BGO223" s="42"/>
      <c r="BGP223" s="42"/>
      <c r="BGQ223" s="42"/>
      <c r="BGR223" s="42"/>
      <c r="BGS223" s="42"/>
      <c r="BGT223" s="42"/>
      <c r="BGU223" s="42"/>
      <c r="BGV223" s="42"/>
      <c r="BGW223" s="42"/>
      <c r="BGX223" s="42"/>
      <c r="BGY223" s="42"/>
      <c r="BGZ223" s="42"/>
      <c r="BHA223" s="42"/>
      <c r="BHB223" s="42"/>
      <c r="BHC223" s="42"/>
      <c r="BHD223" s="42"/>
      <c r="BHE223" s="42"/>
      <c r="BHF223" s="42"/>
      <c r="BHG223" s="42"/>
      <c r="BHH223" s="42"/>
      <c r="BHI223" s="42"/>
      <c r="BHJ223" s="42"/>
      <c r="BHK223" s="42"/>
      <c r="BHL223" s="42"/>
      <c r="BHM223" s="42"/>
      <c r="BHN223" s="42"/>
      <c r="BHO223" s="42"/>
      <c r="BHP223" s="42"/>
      <c r="BHQ223" s="42"/>
      <c r="BHR223" s="42"/>
      <c r="BHS223" s="42"/>
      <c r="BHT223" s="42"/>
      <c r="BHU223" s="42"/>
      <c r="BHV223" s="42"/>
      <c r="BHW223" s="42"/>
      <c r="BHX223" s="42"/>
      <c r="BHY223" s="42"/>
      <c r="BHZ223" s="42"/>
      <c r="BIA223" s="42"/>
      <c r="BIB223" s="42"/>
      <c r="BIC223" s="42"/>
      <c r="BID223" s="42"/>
      <c r="BIE223" s="42"/>
      <c r="BIF223" s="42"/>
      <c r="BIG223" s="42"/>
      <c r="BIH223" s="42"/>
      <c r="BII223" s="42"/>
      <c r="BIJ223" s="42"/>
      <c r="BIK223" s="42"/>
      <c r="BIL223" s="42"/>
      <c r="BIM223" s="42"/>
      <c r="BIN223" s="42"/>
      <c r="BIO223" s="42"/>
      <c r="BIP223" s="42"/>
      <c r="BIQ223" s="42"/>
      <c r="BIR223" s="42"/>
      <c r="BIS223" s="42"/>
      <c r="BIT223" s="42"/>
      <c r="BIU223" s="42"/>
      <c r="BIV223" s="42"/>
      <c r="BIW223" s="42"/>
      <c r="BIX223" s="42"/>
      <c r="BIY223" s="42"/>
      <c r="BIZ223" s="42"/>
      <c r="BJA223" s="42"/>
      <c r="BJB223" s="42"/>
      <c r="BJC223" s="42"/>
      <c r="BJD223" s="42"/>
      <c r="BJE223" s="42"/>
      <c r="BJF223" s="42"/>
      <c r="BJG223" s="42"/>
      <c r="BJH223" s="42"/>
      <c r="BJI223" s="42"/>
      <c r="BJJ223" s="42"/>
      <c r="BJK223" s="42"/>
      <c r="BJL223" s="42"/>
      <c r="BJM223" s="42"/>
      <c r="BJN223" s="42"/>
      <c r="BJO223" s="42"/>
      <c r="BJP223" s="42"/>
      <c r="BJQ223" s="42"/>
      <c r="BJR223" s="42"/>
      <c r="BJS223" s="42"/>
      <c r="BJT223" s="42"/>
      <c r="BJU223" s="42"/>
      <c r="BJV223" s="42"/>
      <c r="BJW223" s="42"/>
      <c r="BJX223" s="42"/>
      <c r="BJY223" s="42"/>
      <c r="BJZ223" s="42"/>
      <c r="BKA223" s="42"/>
      <c r="BKB223" s="42"/>
      <c r="BKC223" s="42"/>
      <c r="BKD223" s="42"/>
      <c r="BKE223" s="42"/>
      <c r="BKF223" s="42"/>
      <c r="BKG223" s="42"/>
      <c r="BKH223" s="42"/>
      <c r="BKI223" s="42"/>
      <c r="BKJ223" s="42"/>
      <c r="BKK223" s="42"/>
      <c r="BKL223" s="42"/>
      <c r="BKM223" s="42"/>
      <c r="BKN223" s="42"/>
      <c r="BKO223" s="42"/>
      <c r="BKP223" s="42"/>
      <c r="BKQ223" s="42"/>
      <c r="BKR223" s="42"/>
      <c r="BKS223" s="42"/>
      <c r="BKT223" s="42"/>
      <c r="BKU223" s="42"/>
      <c r="BKV223" s="42"/>
      <c r="BKW223" s="42"/>
      <c r="BKX223" s="42"/>
      <c r="BKY223" s="42"/>
      <c r="BKZ223" s="42"/>
      <c r="BLA223" s="42"/>
      <c r="BLB223" s="42"/>
      <c r="BLC223" s="42"/>
      <c r="BLD223" s="42"/>
      <c r="BLE223" s="42"/>
      <c r="BLF223" s="42"/>
      <c r="BLG223" s="42"/>
      <c r="BLH223" s="42"/>
      <c r="BLI223" s="42"/>
      <c r="BLJ223" s="42"/>
      <c r="BLK223" s="42"/>
      <c r="BLL223" s="42"/>
      <c r="BLM223" s="42"/>
      <c r="BLN223" s="42"/>
      <c r="BLO223" s="42"/>
      <c r="BLP223" s="42"/>
      <c r="BLQ223" s="42"/>
      <c r="BLR223" s="42"/>
      <c r="BLS223" s="42"/>
      <c r="BLT223" s="42"/>
      <c r="BLU223" s="42"/>
      <c r="BLV223" s="42"/>
      <c r="BLW223" s="42"/>
      <c r="BLX223" s="42"/>
      <c r="BLY223" s="42"/>
      <c r="BLZ223" s="42"/>
      <c r="BMA223" s="42"/>
      <c r="BMB223" s="42"/>
      <c r="BMC223" s="42"/>
      <c r="BMD223" s="42"/>
      <c r="BME223" s="42"/>
      <c r="BMF223" s="42"/>
      <c r="BMG223" s="42"/>
      <c r="BMH223" s="42"/>
      <c r="BMI223" s="42"/>
      <c r="BMJ223" s="42"/>
      <c r="BMK223" s="42"/>
      <c r="BML223" s="42"/>
      <c r="BMM223" s="42"/>
      <c r="BMN223" s="42"/>
      <c r="BMO223" s="42"/>
      <c r="BMP223" s="42"/>
      <c r="BMQ223" s="42"/>
      <c r="BMR223" s="42"/>
      <c r="BMS223" s="42"/>
      <c r="BMT223" s="42"/>
      <c r="BMU223" s="42"/>
      <c r="BMV223" s="42"/>
      <c r="BMW223" s="42"/>
      <c r="BMX223" s="42"/>
      <c r="BMY223" s="42"/>
      <c r="BMZ223" s="42"/>
      <c r="BNA223" s="42"/>
      <c r="BNB223" s="42"/>
      <c r="BNC223" s="42"/>
      <c r="BND223" s="42"/>
      <c r="BNE223" s="42"/>
      <c r="BNF223" s="42"/>
      <c r="BNG223" s="42"/>
      <c r="BNH223" s="42"/>
      <c r="BNI223" s="42"/>
      <c r="BNJ223" s="42"/>
      <c r="BNK223" s="42"/>
      <c r="BNL223" s="42"/>
      <c r="BNM223" s="42"/>
      <c r="BNN223" s="42"/>
      <c r="BNO223" s="42"/>
      <c r="BNP223" s="42"/>
      <c r="BNQ223" s="42"/>
      <c r="BNR223" s="42"/>
      <c r="BNS223" s="42"/>
      <c r="BNT223" s="42"/>
      <c r="BNU223" s="42"/>
      <c r="BNV223" s="42"/>
      <c r="BNW223" s="42"/>
      <c r="BNX223" s="42"/>
      <c r="BNY223" s="42"/>
      <c r="BNZ223" s="42"/>
      <c r="BOA223" s="42"/>
      <c r="BOB223" s="42"/>
      <c r="BOC223" s="42"/>
      <c r="BOD223" s="42"/>
      <c r="BOE223" s="42"/>
      <c r="BOF223" s="42"/>
      <c r="BOG223" s="42"/>
      <c r="BOH223" s="42"/>
      <c r="BOI223" s="42"/>
      <c r="BOJ223" s="42"/>
      <c r="BOK223" s="42"/>
      <c r="BOL223" s="42"/>
      <c r="BOM223" s="42"/>
      <c r="BON223" s="42"/>
      <c r="BOO223" s="42"/>
      <c r="BOP223" s="42"/>
      <c r="BOQ223" s="42"/>
      <c r="BOR223" s="42"/>
      <c r="BOS223" s="42"/>
      <c r="BOT223" s="42"/>
      <c r="BOU223" s="42"/>
      <c r="BOV223" s="42"/>
      <c r="BOW223" s="42"/>
      <c r="BOX223" s="42"/>
      <c r="BOY223" s="42"/>
      <c r="BOZ223" s="42"/>
      <c r="BPA223" s="42"/>
      <c r="BPB223" s="42"/>
      <c r="BPC223" s="42"/>
      <c r="BPD223" s="42"/>
      <c r="BPE223" s="42"/>
      <c r="BPF223" s="42"/>
      <c r="BPG223" s="42"/>
      <c r="BPH223" s="42"/>
      <c r="BPI223" s="42"/>
      <c r="BPJ223" s="42"/>
      <c r="BPK223" s="42"/>
      <c r="BPL223" s="42"/>
      <c r="BPM223" s="42"/>
      <c r="BPN223" s="42"/>
      <c r="BPO223" s="42"/>
      <c r="BPP223" s="42"/>
      <c r="BPQ223" s="42"/>
      <c r="BPR223" s="42"/>
      <c r="BPS223" s="42"/>
      <c r="BPT223" s="42"/>
      <c r="BPU223" s="42"/>
      <c r="BPV223" s="42"/>
      <c r="BPW223" s="42"/>
      <c r="BPX223" s="42"/>
      <c r="BPY223" s="42"/>
      <c r="BPZ223" s="42"/>
      <c r="BQA223" s="42"/>
      <c r="BQB223" s="42"/>
      <c r="BQC223" s="42"/>
      <c r="BQD223" s="42"/>
      <c r="BQE223" s="42"/>
      <c r="BQF223" s="42"/>
      <c r="BQG223" s="42"/>
      <c r="BQH223" s="42"/>
      <c r="BQI223" s="42"/>
      <c r="BQJ223" s="42"/>
      <c r="BQK223" s="42"/>
      <c r="BQL223" s="42"/>
      <c r="BQM223" s="42"/>
      <c r="BQN223" s="42"/>
      <c r="BQO223" s="42"/>
      <c r="BQP223" s="42"/>
      <c r="BQQ223" s="42"/>
      <c r="BQR223" s="42"/>
      <c r="BQS223" s="42"/>
      <c r="BQT223" s="42"/>
      <c r="BQU223" s="42"/>
      <c r="BQV223" s="42"/>
      <c r="BQW223" s="42"/>
      <c r="BQX223" s="42"/>
      <c r="BQY223" s="42"/>
      <c r="BQZ223" s="42"/>
      <c r="BRA223" s="42"/>
      <c r="BRB223" s="42"/>
      <c r="BRC223" s="42"/>
      <c r="BRD223" s="42"/>
      <c r="BRE223" s="42"/>
      <c r="BRF223" s="42"/>
      <c r="BRG223" s="42"/>
      <c r="BRH223" s="42"/>
      <c r="BRI223" s="42"/>
      <c r="BRJ223" s="42"/>
      <c r="BRK223" s="42"/>
      <c r="BRL223" s="42"/>
      <c r="BRM223" s="42"/>
      <c r="BRN223" s="42"/>
      <c r="BRO223" s="42"/>
      <c r="BRP223" s="42"/>
      <c r="BRQ223" s="42"/>
      <c r="BRR223" s="42"/>
      <c r="BRS223" s="42"/>
      <c r="BRT223" s="42"/>
      <c r="BRU223" s="42"/>
      <c r="BRV223" s="42"/>
      <c r="BRW223" s="42"/>
      <c r="BRX223" s="42"/>
      <c r="BRY223" s="42"/>
      <c r="BRZ223" s="42"/>
      <c r="BSA223" s="42"/>
      <c r="BSB223" s="42"/>
      <c r="BSC223" s="42"/>
      <c r="BSD223" s="42"/>
      <c r="BSE223" s="42"/>
      <c r="BSF223" s="42"/>
      <c r="BSG223" s="42"/>
      <c r="BSH223" s="42"/>
      <c r="BSI223" s="42"/>
      <c r="BSJ223" s="42"/>
      <c r="BSK223" s="42"/>
      <c r="BSL223" s="42"/>
      <c r="BSM223" s="42"/>
      <c r="BSN223" s="42"/>
      <c r="BSO223" s="42"/>
      <c r="BSP223" s="42"/>
      <c r="BSQ223" s="42"/>
      <c r="BSR223" s="42"/>
      <c r="BSS223" s="42"/>
      <c r="BST223" s="42"/>
      <c r="BSU223" s="42"/>
      <c r="BSV223" s="42"/>
      <c r="BSW223" s="42"/>
      <c r="BSX223" s="42"/>
      <c r="BSY223" s="42"/>
      <c r="BSZ223" s="42"/>
      <c r="BTA223" s="42"/>
      <c r="BTB223" s="42"/>
      <c r="BTC223" s="42"/>
      <c r="BTD223" s="42"/>
      <c r="BTE223" s="42"/>
      <c r="BTF223" s="42"/>
      <c r="BTG223" s="42"/>
      <c r="BTH223" s="42"/>
      <c r="BTI223" s="42"/>
      <c r="BTJ223" s="42"/>
      <c r="BTK223" s="42"/>
      <c r="BTL223" s="42"/>
      <c r="BTM223" s="42"/>
      <c r="BTN223" s="42"/>
      <c r="BTO223" s="42"/>
      <c r="BTP223" s="42"/>
      <c r="BTQ223" s="42"/>
      <c r="BTR223" s="42"/>
      <c r="BTS223" s="42"/>
      <c r="BTT223" s="42"/>
      <c r="BTU223" s="42"/>
      <c r="BTV223" s="42"/>
      <c r="BTW223" s="42"/>
      <c r="BTX223" s="42"/>
      <c r="BTY223" s="42"/>
      <c r="BTZ223" s="42"/>
      <c r="BUA223" s="42"/>
      <c r="BUB223" s="42"/>
      <c r="BUC223" s="42"/>
      <c r="BUD223" s="42"/>
      <c r="BUE223" s="42"/>
      <c r="BUF223" s="42"/>
      <c r="BUG223" s="42"/>
      <c r="BUH223" s="42"/>
      <c r="BUI223" s="42"/>
      <c r="BUJ223" s="42"/>
      <c r="BUK223" s="42"/>
      <c r="BUL223" s="42"/>
      <c r="BUM223" s="42"/>
      <c r="BUN223" s="42"/>
      <c r="BUO223" s="42"/>
      <c r="BUP223" s="42"/>
      <c r="BUQ223" s="42"/>
      <c r="BUR223" s="42"/>
      <c r="BUS223" s="42"/>
      <c r="BUT223" s="42"/>
      <c r="BUU223" s="42"/>
      <c r="BUV223" s="42"/>
      <c r="BUW223" s="42"/>
      <c r="BUX223" s="42"/>
      <c r="BUY223" s="42"/>
      <c r="BUZ223" s="42"/>
      <c r="BVA223" s="42"/>
      <c r="BVB223" s="42"/>
      <c r="BVC223" s="42"/>
      <c r="BVD223" s="42"/>
      <c r="BVE223" s="42"/>
      <c r="BVF223" s="42"/>
      <c r="BVG223" s="42"/>
      <c r="BVH223" s="42"/>
      <c r="BVI223" s="42"/>
      <c r="BVJ223" s="42"/>
      <c r="BVK223" s="42"/>
      <c r="BVL223" s="42"/>
      <c r="BVM223" s="42"/>
      <c r="BVN223" s="42"/>
      <c r="BVO223" s="42"/>
      <c r="BVP223" s="42"/>
      <c r="BVQ223" s="42"/>
      <c r="BVR223" s="42"/>
      <c r="BVS223" s="42"/>
      <c r="BVT223" s="42"/>
      <c r="BVU223" s="42"/>
      <c r="BVV223" s="42"/>
      <c r="BVW223" s="42"/>
      <c r="BVX223" s="42"/>
      <c r="BVY223" s="42"/>
      <c r="BVZ223" s="42"/>
      <c r="BWA223" s="42"/>
      <c r="BWB223" s="42"/>
      <c r="BWC223" s="42"/>
      <c r="BWD223" s="42"/>
      <c r="BWE223" s="42"/>
      <c r="BWF223" s="42"/>
      <c r="BWG223" s="42"/>
      <c r="BWH223" s="42"/>
      <c r="BWI223" s="42"/>
      <c r="BWJ223" s="42"/>
      <c r="BWK223" s="42"/>
      <c r="BWL223" s="42"/>
      <c r="BWM223" s="42"/>
      <c r="BWN223" s="42"/>
      <c r="BWO223" s="42"/>
      <c r="BWP223" s="42"/>
      <c r="BWQ223" s="42"/>
      <c r="BWR223" s="42"/>
      <c r="BWS223" s="42"/>
      <c r="BWT223" s="42"/>
      <c r="BWU223" s="42"/>
      <c r="BWV223" s="42"/>
      <c r="BWW223" s="42"/>
      <c r="BWX223" s="42"/>
      <c r="BWY223" s="42"/>
      <c r="BWZ223" s="42"/>
      <c r="BXA223" s="42"/>
      <c r="BXB223" s="42"/>
      <c r="BXC223" s="42"/>
      <c r="BXD223" s="42"/>
      <c r="BXE223" s="42"/>
      <c r="BXF223" s="42"/>
      <c r="BXG223" s="42"/>
      <c r="BXH223" s="42"/>
      <c r="BXI223" s="42"/>
      <c r="BXJ223" s="42"/>
      <c r="BXK223" s="42"/>
      <c r="BXL223" s="42"/>
      <c r="BXM223" s="42"/>
      <c r="BXN223" s="42"/>
      <c r="BXO223" s="42"/>
      <c r="BXP223" s="42"/>
      <c r="BXQ223" s="42"/>
      <c r="BXR223" s="42"/>
      <c r="BXS223" s="42"/>
      <c r="BXT223" s="42"/>
      <c r="BXU223" s="42"/>
      <c r="BXV223" s="42"/>
      <c r="BXW223" s="42"/>
      <c r="BXX223" s="42"/>
      <c r="BXY223" s="42"/>
      <c r="BXZ223" s="42"/>
      <c r="BYA223" s="42"/>
      <c r="BYB223" s="42"/>
      <c r="BYC223" s="42"/>
      <c r="BYD223" s="42"/>
      <c r="BYE223" s="42"/>
      <c r="BYF223" s="42"/>
      <c r="BYG223" s="42"/>
      <c r="BYH223" s="42"/>
      <c r="BYI223" s="42"/>
      <c r="BYJ223" s="42"/>
      <c r="BYK223" s="42"/>
      <c r="BYL223" s="42"/>
      <c r="BYM223" s="42"/>
      <c r="BYN223" s="42"/>
      <c r="BYO223" s="42"/>
      <c r="BYP223" s="42"/>
      <c r="BYQ223" s="42"/>
      <c r="BYR223" s="42"/>
      <c r="BYS223" s="42"/>
      <c r="BYT223" s="42"/>
      <c r="BYU223" s="42"/>
      <c r="BYV223" s="42"/>
      <c r="BYW223" s="42"/>
      <c r="BYX223" s="42"/>
      <c r="BYY223" s="42"/>
      <c r="BYZ223" s="42"/>
      <c r="BZA223" s="42"/>
      <c r="BZB223" s="42"/>
      <c r="BZC223" s="42"/>
      <c r="BZD223" s="42"/>
      <c r="BZE223" s="42"/>
      <c r="BZF223" s="42"/>
      <c r="BZG223" s="42"/>
      <c r="BZH223" s="42"/>
      <c r="BZI223" s="42"/>
      <c r="BZJ223" s="42"/>
      <c r="BZK223" s="42"/>
      <c r="BZL223" s="42"/>
      <c r="BZM223" s="42"/>
      <c r="BZN223" s="42"/>
      <c r="BZO223" s="42"/>
      <c r="BZP223" s="42"/>
      <c r="BZQ223" s="42"/>
      <c r="BZR223" s="42"/>
      <c r="BZS223" s="42"/>
      <c r="BZT223" s="42"/>
      <c r="BZU223" s="42"/>
      <c r="BZV223" s="42"/>
      <c r="BZW223" s="42"/>
      <c r="BZX223" s="42"/>
      <c r="BZY223" s="42"/>
      <c r="BZZ223" s="42"/>
      <c r="CAA223" s="42"/>
      <c r="CAB223" s="42"/>
      <c r="CAC223" s="42"/>
      <c r="CAD223" s="42"/>
      <c r="CAE223" s="42"/>
      <c r="CAF223" s="42"/>
      <c r="CAG223" s="42"/>
      <c r="CAH223" s="42"/>
      <c r="CAI223" s="42"/>
      <c r="CAJ223" s="42"/>
      <c r="CAK223" s="42"/>
      <c r="CAL223" s="42"/>
      <c r="CAM223" s="42"/>
      <c r="CAN223" s="42"/>
      <c r="CAO223" s="42"/>
      <c r="CAP223" s="42"/>
      <c r="CAQ223" s="42"/>
      <c r="CAR223" s="42"/>
      <c r="CAS223" s="42"/>
      <c r="CAT223" s="42"/>
      <c r="CAU223" s="42"/>
      <c r="CAV223" s="42"/>
      <c r="CAW223" s="42"/>
      <c r="CAX223" s="42"/>
      <c r="CAY223" s="42"/>
      <c r="CAZ223" s="42"/>
      <c r="CBA223" s="42"/>
      <c r="CBB223" s="42"/>
      <c r="CBC223" s="42"/>
      <c r="CBD223" s="42"/>
      <c r="CBE223" s="42"/>
      <c r="CBF223" s="42"/>
      <c r="CBG223" s="42"/>
      <c r="CBH223" s="42"/>
      <c r="CBI223" s="42"/>
      <c r="CBJ223" s="42"/>
      <c r="CBK223" s="42"/>
      <c r="CBL223" s="42"/>
      <c r="CBM223" s="42"/>
      <c r="CBN223" s="42"/>
      <c r="CBO223" s="42"/>
      <c r="CBP223" s="42"/>
      <c r="CBQ223" s="42"/>
      <c r="CBR223" s="42"/>
      <c r="CBS223" s="42"/>
      <c r="CBT223" s="42"/>
      <c r="CBU223" s="42"/>
      <c r="CBV223" s="42"/>
      <c r="CBW223" s="42"/>
      <c r="CBX223" s="42"/>
      <c r="CBY223" s="42"/>
      <c r="CBZ223" s="42"/>
      <c r="CCA223" s="42"/>
      <c r="CCB223" s="42"/>
      <c r="CCC223" s="42"/>
      <c r="CCD223" s="42"/>
      <c r="CCE223" s="42"/>
      <c r="CCF223" s="42"/>
      <c r="CCG223" s="42"/>
      <c r="CCH223" s="42"/>
      <c r="CCI223" s="42"/>
      <c r="CCJ223" s="42"/>
      <c r="CCK223" s="42"/>
      <c r="CCL223" s="42"/>
      <c r="CCM223" s="42"/>
      <c r="CCN223" s="42"/>
      <c r="CCO223" s="42"/>
      <c r="CCP223" s="42"/>
      <c r="CCQ223" s="42"/>
      <c r="CCR223" s="42"/>
      <c r="CCS223" s="42"/>
      <c r="CCT223" s="42"/>
      <c r="CCU223" s="42"/>
      <c r="CCV223" s="42"/>
      <c r="CCW223" s="42"/>
      <c r="CCX223" s="42"/>
      <c r="CCY223" s="42"/>
      <c r="CCZ223" s="42"/>
      <c r="CDA223" s="42"/>
      <c r="CDB223" s="42"/>
      <c r="CDC223" s="42"/>
      <c r="CDD223" s="42"/>
      <c r="CDE223" s="42"/>
      <c r="CDF223" s="42"/>
      <c r="CDG223" s="42"/>
      <c r="CDH223" s="42"/>
      <c r="CDI223" s="42"/>
      <c r="CDJ223" s="42"/>
      <c r="CDK223" s="42"/>
      <c r="CDL223" s="42"/>
      <c r="CDM223" s="42"/>
      <c r="CDN223" s="42"/>
      <c r="CDO223" s="42"/>
      <c r="CDP223" s="42"/>
      <c r="CDQ223" s="42"/>
      <c r="CDR223" s="42"/>
      <c r="CDS223" s="42"/>
      <c r="CDT223" s="42"/>
      <c r="CDU223" s="42"/>
      <c r="CDV223" s="42"/>
      <c r="CDW223" s="42"/>
      <c r="CDX223" s="42"/>
      <c r="CDY223" s="42"/>
      <c r="CDZ223" s="42"/>
      <c r="CEA223" s="42"/>
      <c r="CEB223" s="42"/>
      <c r="CEC223" s="42"/>
      <c r="CED223" s="42"/>
      <c r="CEE223" s="42"/>
      <c r="CEF223" s="42"/>
      <c r="CEG223" s="42"/>
      <c r="CEH223" s="42"/>
      <c r="CEI223" s="42"/>
      <c r="CEJ223" s="42"/>
      <c r="CEK223" s="42"/>
      <c r="CEL223" s="42"/>
      <c r="CEM223" s="42"/>
      <c r="CEN223" s="42"/>
      <c r="CEO223" s="42"/>
      <c r="CEP223" s="42"/>
      <c r="CEQ223" s="42"/>
      <c r="CER223" s="42"/>
      <c r="CES223" s="42"/>
      <c r="CET223" s="42"/>
      <c r="CEU223" s="42"/>
      <c r="CEV223" s="42"/>
      <c r="CEW223" s="42"/>
      <c r="CEX223" s="42"/>
      <c r="CEY223" s="42"/>
      <c r="CEZ223" s="42"/>
      <c r="CFA223" s="42"/>
      <c r="CFB223" s="42"/>
      <c r="CFC223" s="42"/>
      <c r="CFD223" s="42"/>
      <c r="CFE223" s="42"/>
      <c r="CFF223" s="42"/>
      <c r="CFG223" s="42"/>
      <c r="CFH223" s="42"/>
      <c r="CFI223" s="42"/>
      <c r="CFJ223" s="42"/>
      <c r="CFK223" s="42"/>
      <c r="CFL223" s="42"/>
      <c r="CFM223" s="42"/>
      <c r="CFN223" s="42"/>
      <c r="CFO223" s="42"/>
      <c r="CFP223" s="42"/>
      <c r="CFQ223" s="42"/>
      <c r="CFR223" s="42"/>
      <c r="CFS223" s="42"/>
      <c r="CFT223" s="42"/>
      <c r="CFU223" s="42"/>
      <c r="CFV223" s="42"/>
      <c r="CFW223" s="42"/>
      <c r="CFX223" s="42"/>
      <c r="CFY223" s="42"/>
      <c r="CFZ223" s="42"/>
      <c r="CGA223" s="42"/>
      <c r="CGB223" s="42"/>
      <c r="CGC223" s="42"/>
      <c r="CGD223" s="42"/>
      <c r="CGE223" s="42"/>
      <c r="CGF223" s="42"/>
      <c r="CGG223" s="42"/>
      <c r="CGH223" s="42"/>
      <c r="CGI223" s="42"/>
      <c r="CGJ223" s="42"/>
      <c r="CGK223" s="42"/>
      <c r="CGL223" s="42"/>
      <c r="CGM223" s="42"/>
      <c r="CGN223" s="42"/>
      <c r="CGO223" s="42"/>
      <c r="CGP223" s="42"/>
      <c r="CGQ223" s="42"/>
      <c r="CGR223" s="42"/>
      <c r="CGS223" s="42"/>
      <c r="CGT223" s="42"/>
      <c r="CGU223" s="42"/>
      <c r="CGV223" s="42"/>
      <c r="CGW223" s="42"/>
      <c r="CGX223" s="42"/>
      <c r="CGY223" s="42"/>
      <c r="CGZ223" s="42"/>
      <c r="CHA223" s="42"/>
      <c r="CHB223" s="42"/>
      <c r="CHC223" s="42"/>
      <c r="CHD223" s="42"/>
      <c r="CHE223" s="42"/>
      <c r="CHF223" s="42"/>
      <c r="CHG223" s="42"/>
      <c r="CHH223" s="42"/>
      <c r="CHI223" s="42"/>
      <c r="CHJ223" s="42"/>
      <c r="CHK223" s="42"/>
      <c r="CHL223" s="42"/>
      <c r="CHM223" s="42"/>
      <c r="CHN223" s="42"/>
      <c r="CHO223" s="42"/>
      <c r="CHP223" s="42"/>
      <c r="CHQ223" s="42"/>
      <c r="CHR223" s="42"/>
      <c r="CHS223" s="42"/>
      <c r="CHT223" s="42"/>
      <c r="CHU223" s="42"/>
      <c r="CHV223" s="42"/>
      <c r="CHW223" s="42"/>
      <c r="CHX223" s="42"/>
      <c r="CHY223" s="42"/>
      <c r="CHZ223" s="42"/>
      <c r="CIA223" s="42"/>
      <c r="CIB223" s="42"/>
      <c r="CIC223" s="42"/>
      <c r="CID223" s="42"/>
      <c r="CIE223" s="42"/>
      <c r="CIF223" s="42"/>
      <c r="CIG223" s="42"/>
      <c r="CIH223" s="42"/>
      <c r="CII223" s="42"/>
      <c r="CIJ223" s="42"/>
      <c r="CIK223" s="42"/>
      <c r="CIL223" s="42"/>
      <c r="CIM223" s="42"/>
      <c r="CIN223" s="42"/>
      <c r="CIO223" s="42"/>
      <c r="CIP223" s="42"/>
      <c r="CIQ223" s="42"/>
      <c r="CIR223" s="42"/>
      <c r="CIS223" s="42"/>
      <c r="CIT223" s="42"/>
      <c r="CIU223" s="42"/>
      <c r="CIV223" s="42"/>
      <c r="CIW223" s="42"/>
      <c r="CIX223" s="42"/>
      <c r="CIY223" s="42"/>
      <c r="CIZ223" s="42"/>
      <c r="CJA223" s="42"/>
      <c r="CJB223" s="42"/>
      <c r="CJC223" s="42"/>
      <c r="CJD223" s="42"/>
      <c r="CJE223" s="42"/>
      <c r="CJF223" s="42"/>
      <c r="CJG223" s="42"/>
      <c r="CJH223" s="42"/>
      <c r="CJI223" s="42"/>
      <c r="CJJ223" s="42"/>
      <c r="CJK223" s="42"/>
      <c r="CJL223" s="42"/>
      <c r="CJM223" s="42"/>
      <c r="CJN223" s="42"/>
      <c r="CJO223" s="42"/>
      <c r="CJP223" s="42"/>
      <c r="CJQ223" s="42"/>
      <c r="CJR223" s="42"/>
      <c r="CJS223" s="42"/>
      <c r="CJT223" s="42"/>
      <c r="CJU223" s="42"/>
      <c r="CJV223" s="42"/>
      <c r="CJW223" s="42"/>
      <c r="CJX223" s="42"/>
      <c r="CJY223" s="42"/>
      <c r="CJZ223" s="42"/>
      <c r="CKA223" s="42"/>
      <c r="CKB223" s="42"/>
      <c r="CKC223" s="42"/>
      <c r="CKD223" s="42"/>
      <c r="CKE223" s="42"/>
      <c r="CKF223" s="42"/>
      <c r="CKG223" s="42"/>
      <c r="CKH223" s="42"/>
      <c r="CKI223" s="42"/>
      <c r="CKJ223" s="42"/>
      <c r="CKK223" s="42"/>
      <c r="CKL223" s="42"/>
      <c r="CKM223" s="42"/>
      <c r="CKN223" s="42"/>
      <c r="CKO223" s="42"/>
      <c r="CKP223" s="42"/>
      <c r="CKQ223" s="42"/>
      <c r="CKR223" s="42"/>
      <c r="CKS223" s="42"/>
      <c r="CKT223" s="42"/>
      <c r="CKU223" s="42"/>
      <c r="CKV223" s="42"/>
      <c r="CKW223" s="42"/>
      <c r="CKX223" s="42"/>
      <c r="CKY223" s="42"/>
      <c r="CKZ223" s="42"/>
      <c r="CLA223" s="42"/>
      <c r="CLB223" s="42"/>
      <c r="CLC223" s="42"/>
      <c r="CLD223" s="42"/>
      <c r="CLE223" s="42"/>
      <c r="CLF223" s="42"/>
      <c r="CLG223" s="42"/>
      <c r="CLH223" s="42"/>
      <c r="CLI223" s="42"/>
      <c r="CLJ223" s="42"/>
      <c r="CLK223" s="42"/>
      <c r="CLL223" s="42"/>
      <c r="CLM223" s="42"/>
      <c r="CLN223" s="42"/>
      <c r="CLO223" s="42"/>
      <c r="CLP223" s="42"/>
      <c r="CLQ223" s="42"/>
      <c r="CLR223" s="42"/>
      <c r="CLS223" s="42"/>
      <c r="CLT223" s="42"/>
      <c r="CLU223" s="42"/>
      <c r="CLV223" s="42"/>
      <c r="CLW223" s="42"/>
      <c r="CLX223" s="42"/>
      <c r="CLY223" s="42"/>
      <c r="CLZ223" s="42"/>
      <c r="CMA223" s="42"/>
      <c r="CMB223" s="42"/>
      <c r="CMC223" s="42"/>
      <c r="CMD223" s="42"/>
      <c r="CME223" s="42"/>
      <c r="CMF223" s="42"/>
      <c r="CMG223" s="42"/>
      <c r="CMH223" s="42"/>
      <c r="CMI223" s="42"/>
      <c r="CMJ223" s="42"/>
      <c r="CMK223" s="42"/>
      <c r="CML223" s="42"/>
      <c r="CMM223" s="42"/>
      <c r="CMN223" s="42"/>
      <c r="CMO223" s="42"/>
      <c r="CMP223" s="42"/>
      <c r="CMQ223" s="42"/>
      <c r="CMR223" s="42"/>
      <c r="CMS223" s="42"/>
      <c r="CMT223" s="42"/>
      <c r="CMU223" s="42"/>
      <c r="CMV223" s="42"/>
      <c r="CMW223" s="42"/>
      <c r="CMX223" s="42"/>
      <c r="CMY223" s="42"/>
      <c r="CMZ223" s="42"/>
      <c r="CNA223" s="42"/>
      <c r="CNB223" s="42"/>
      <c r="CNC223" s="42"/>
      <c r="CND223" s="42"/>
      <c r="CNE223" s="42"/>
      <c r="CNF223" s="42"/>
      <c r="CNG223" s="42"/>
      <c r="CNH223" s="42"/>
      <c r="CNI223" s="42"/>
      <c r="CNJ223" s="42"/>
      <c r="CNK223" s="42"/>
      <c r="CNL223" s="42"/>
      <c r="CNM223" s="42"/>
      <c r="CNN223" s="42"/>
      <c r="CNO223" s="42"/>
      <c r="CNP223" s="42"/>
      <c r="CNQ223" s="42"/>
      <c r="CNR223" s="42"/>
      <c r="CNS223" s="42"/>
      <c r="CNT223" s="42"/>
      <c r="CNU223" s="42"/>
      <c r="CNV223" s="42"/>
      <c r="CNW223" s="42"/>
      <c r="CNX223" s="42"/>
      <c r="CNY223" s="42"/>
      <c r="CNZ223" s="42"/>
      <c r="COA223" s="42"/>
      <c r="COB223" s="42"/>
      <c r="COC223" s="42"/>
      <c r="COD223" s="42"/>
      <c r="COE223" s="42"/>
      <c r="COF223" s="42"/>
      <c r="COG223" s="42"/>
      <c r="COH223" s="42"/>
      <c r="COI223" s="42"/>
      <c r="COJ223" s="42"/>
      <c r="COK223" s="42"/>
      <c r="COL223" s="42"/>
      <c r="COM223" s="42"/>
      <c r="CON223" s="42"/>
      <c r="COO223" s="42"/>
      <c r="COP223" s="42"/>
      <c r="COQ223" s="42"/>
      <c r="COR223" s="42"/>
      <c r="COS223" s="42"/>
      <c r="COT223" s="42"/>
      <c r="COU223" s="42"/>
      <c r="COV223" s="42"/>
      <c r="COW223" s="42"/>
      <c r="COX223" s="42"/>
      <c r="COY223" s="42"/>
      <c r="COZ223" s="42"/>
      <c r="CPA223" s="42"/>
      <c r="CPB223" s="42"/>
      <c r="CPC223" s="42"/>
      <c r="CPD223" s="42"/>
      <c r="CPE223" s="42"/>
      <c r="CPF223" s="42"/>
      <c r="CPG223" s="42"/>
      <c r="CPH223" s="42"/>
      <c r="CPI223" s="42"/>
      <c r="CPJ223" s="42"/>
      <c r="CPK223" s="42"/>
      <c r="CPL223" s="42"/>
      <c r="CPM223" s="42"/>
      <c r="CPN223" s="42"/>
      <c r="CPO223" s="42"/>
      <c r="CPP223" s="42"/>
      <c r="CPQ223" s="42"/>
      <c r="CPR223" s="42"/>
      <c r="CPS223" s="42"/>
      <c r="CPT223" s="42"/>
      <c r="CPU223" s="42"/>
      <c r="CPV223" s="42"/>
      <c r="CPW223" s="42"/>
      <c r="CPX223" s="42"/>
      <c r="CPY223" s="42"/>
      <c r="CPZ223" s="42"/>
      <c r="CQA223" s="42"/>
      <c r="CQB223" s="42"/>
      <c r="CQC223" s="42"/>
      <c r="CQD223" s="42"/>
      <c r="CQE223" s="42"/>
      <c r="CQF223" s="42"/>
      <c r="CQG223" s="42"/>
      <c r="CQH223" s="42"/>
      <c r="CQI223" s="42"/>
      <c r="CQJ223" s="42"/>
      <c r="CQK223" s="42"/>
      <c r="CQL223" s="42"/>
      <c r="CQM223" s="42"/>
      <c r="CQN223" s="42"/>
      <c r="CQO223" s="42"/>
      <c r="CQP223" s="42"/>
      <c r="CQQ223" s="42"/>
    </row>
    <row r="224" spans="1:2487" s="97" customFormat="1">
      <c r="A224" s="197" t="s">
        <v>308</v>
      </c>
      <c r="B224" s="190">
        <v>13.1</v>
      </c>
      <c r="C224" s="190">
        <v>7.1</v>
      </c>
      <c r="D224" s="190">
        <v>7.8</v>
      </c>
      <c r="E224" s="190">
        <v>15.9</v>
      </c>
      <c r="F224" s="190">
        <v>12.8</v>
      </c>
      <c r="G224" s="190">
        <v>9.6</v>
      </c>
      <c r="H224" s="190">
        <v>3.4</v>
      </c>
      <c r="I224" s="190">
        <v>7.3</v>
      </c>
      <c r="J224" s="190">
        <v>4.5999999999999996</v>
      </c>
      <c r="K224" s="190">
        <v>16.600000000000001</v>
      </c>
      <c r="L224" s="190">
        <v>25.8</v>
      </c>
      <c r="M224" s="190">
        <v>24.5</v>
      </c>
      <c r="N224" s="190">
        <v>5.2</v>
      </c>
      <c r="O224" s="190">
        <v>14.6</v>
      </c>
      <c r="P224" s="190">
        <v>10</v>
      </c>
      <c r="Q224" s="190">
        <v>2.1</v>
      </c>
      <c r="R224" s="190">
        <v>3.1</v>
      </c>
      <c r="S224" s="190">
        <v>2.2999999999999998</v>
      </c>
      <c r="T224" s="190">
        <v>2</v>
      </c>
      <c r="U224" s="190">
        <v>0.9</v>
      </c>
      <c r="V224" s="190">
        <v>0.9</v>
      </c>
      <c r="W224" s="190">
        <v>7.2</v>
      </c>
      <c r="X224" s="190">
        <v>4.7</v>
      </c>
      <c r="Y224" s="190">
        <v>3.1</v>
      </c>
      <c r="Z224" s="210" t="s">
        <v>63</v>
      </c>
      <c r="AA224" s="210" t="s">
        <v>63</v>
      </c>
      <c r="AB224" s="190">
        <f>- - 0.8</f>
        <v>0.8</v>
      </c>
      <c r="AC224" s="190">
        <v>6.6</v>
      </c>
      <c r="AD224" s="190">
        <v>6.5</v>
      </c>
      <c r="AE224" s="190">
        <v>5.7</v>
      </c>
      <c r="AF224" s="190">
        <v>4.9000000000000004</v>
      </c>
      <c r="AG224" s="190">
        <v>2.2999999999999998</v>
      </c>
      <c r="AH224" s="190">
        <v>1.5</v>
      </c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  <c r="CY224" s="42"/>
      <c r="CZ224" s="42"/>
      <c r="DA224" s="42"/>
      <c r="DB224" s="42"/>
      <c r="DC224" s="42"/>
      <c r="DD224" s="42"/>
      <c r="DE224" s="42"/>
      <c r="DF224" s="42"/>
      <c r="DG224" s="42"/>
      <c r="DH224" s="42"/>
      <c r="DI224" s="42"/>
      <c r="DJ224" s="42"/>
      <c r="DK224" s="42"/>
      <c r="DL224" s="42"/>
      <c r="DM224" s="42"/>
      <c r="DN224" s="42"/>
      <c r="DO224" s="42"/>
      <c r="DP224" s="42"/>
      <c r="DQ224" s="42"/>
      <c r="DR224" s="42"/>
      <c r="DS224" s="42"/>
      <c r="DT224" s="42"/>
      <c r="DU224" s="42"/>
      <c r="DV224" s="42"/>
      <c r="DW224" s="42"/>
      <c r="DX224" s="42"/>
      <c r="DY224" s="42"/>
      <c r="DZ224" s="42"/>
      <c r="EA224" s="42"/>
      <c r="EB224" s="42"/>
      <c r="EC224" s="42"/>
      <c r="ED224" s="42"/>
      <c r="EE224" s="42"/>
      <c r="EF224" s="42"/>
      <c r="EG224" s="42"/>
      <c r="EH224" s="42"/>
      <c r="EI224" s="42"/>
      <c r="EJ224" s="42"/>
      <c r="EK224" s="42"/>
      <c r="EL224" s="42"/>
      <c r="EM224" s="42"/>
      <c r="EN224" s="42"/>
      <c r="EO224" s="42"/>
      <c r="EP224" s="42"/>
      <c r="EQ224" s="42"/>
      <c r="ER224" s="42"/>
      <c r="ES224" s="42"/>
      <c r="ET224" s="42"/>
      <c r="EU224" s="42"/>
      <c r="EV224" s="42"/>
      <c r="EW224" s="42"/>
      <c r="EX224" s="42"/>
      <c r="EY224" s="42"/>
      <c r="EZ224" s="42"/>
      <c r="FA224" s="42"/>
      <c r="FB224" s="42"/>
      <c r="FC224" s="42"/>
      <c r="FD224" s="42"/>
      <c r="FE224" s="42"/>
      <c r="FF224" s="42"/>
      <c r="FG224" s="42"/>
      <c r="FH224" s="42"/>
      <c r="FI224" s="42"/>
      <c r="FJ224" s="42"/>
      <c r="FK224" s="42"/>
      <c r="FL224" s="42"/>
      <c r="FM224" s="42"/>
      <c r="FN224" s="42"/>
      <c r="FO224" s="42"/>
      <c r="FP224" s="42"/>
      <c r="FQ224" s="42"/>
      <c r="FR224" s="42"/>
      <c r="FS224" s="42"/>
      <c r="FT224" s="42"/>
      <c r="FU224" s="42"/>
      <c r="FV224" s="42"/>
      <c r="FW224" s="42"/>
      <c r="FX224" s="42"/>
      <c r="FY224" s="42"/>
      <c r="FZ224" s="42"/>
      <c r="GA224" s="42"/>
      <c r="GB224" s="42"/>
      <c r="GC224" s="42"/>
      <c r="GD224" s="42"/>
      <c r="GE224" s="42"/>
      <c r="GF224" s="42"/>
      <c r="GG224" s="42"/>
      <c r="GH224" s="42"/>
      <c r="GI224" s="42"/>
      <c r="GJ224" s="42"/>
      <c r="GK224" s="42"/>
      <c r="GL224" s="42"/>
      <c r="GM224" s="42"/>
      <c r="GN224" s="42"/>
      <c r="GO224" s="42"/>
      <c r="GP224" s="42"/>
      <c r="GQ224" s="42"/>
      <c r="GR224" s="42"/>
      <c r="GS224" s="42"/>
      <c r="GT224" s="42"/>
      <c r="GU224" s="42"/>
      <c r="GV224" s="42"/>
      <c r="GW224" s="42"/>
      <c r="GX224" s="42"/>
      <c r="GY224" s="42"/>
      <c r="GZ224" s="42"/>
      <c r="HA224" s="42"/>
      <c r="HB224" s="42"/>
      <c r="HC224" s="42"/>
      <c r="HD224" s="42"/>
      <c r="HE224" s="42"/>
      <c r="HF224" s="42"/>
      <c r="HG224" s="42"/>
      <c r="HH224" s="42"/>
      <c r="HI224" s="42"/>
      <c r="HJ224" s="42"/>
      <c r="HK224" s="42"/>
      <c r="HL224" s="42"/>
      <c r="HM224" s="42"/>
      <c r="HN224" s="42"/>
      <c r="HO224" s="42"/>
      <c r="HP224" s="42"/>
      <c r="HQ224" s="42"/>
      <c r="HR224" s="42"/>
      <c r="HS224" s="42"/>
      <c r="HT224" s="42"/>
      <c r="HU224" s="42"/>
      <c r="HV224" s="42"/>
      <c r="HW224" s="42"/>
      <c r="HX224" s="42"/>
      <c r="HY224" s="42"/>
      <c r="HZ224" s="42"/>
      <c r="IA224" s="42"/>
      <c r="IB224" s="42"/>
      <c r="IC224" s="42"/>
      <c r="ID224" s="42"/>
      <c r="IE224" s="42"/>
      <c r="IF224" s="42"/>
      <c r="IG224" s="42"/>
      <c r="IH224" s="42"/>
      <c r="II224" s="42"/>
      <c r="IJ224" s="42"/>
      <c r="IK224" s="42"/>
      <c r="IL224" s="42"/>
      <c r="IM224" s="42"/>
      <c r="IN224" s="42"/>
      <c r="IO224" s="42"/>
      <c r="IP224" s="42"/>
      <c r="IQ224" s="42"/>
      <c r="IR224" s="42"/>
      <c r="IS224" s="42"/>
      <c r="IT224" s="42"/>
      <c r="IU224" s="42"/>
      <c r="IV224" s="42"/>
      <c r="IW224" s="42"/>
      <c r="IX224" s="42"/>
      <c r="IY224" s="42"/>
      <c r="IZ224" s="42"/>
      <c r="JA224" s="42"/>
      <c r="JB224" s="42"/>
      <c r="JC224" s="42"/>
      <c r="JD224" s="42"/>
      <c r="JE224" s="42"/>
      <c r="JF224" s="42"/>
      <c r="JG224" s="42"/>
      <c r="JH224" s="42"/>
      <c r="JI224" s="42"/>
      <c r="JJ224" s="42"/>
      <c r="JK224" s="42"/>
      <c r="JL224" s="42"/>
      <c r="JM224" s="42"/>
      <c r="JN224" s="42"/>
      <c r="JO224" s="42"/>
      <c r="JP224" s="42"/>
      <c r="JQ224" s="42"/>
      <c r="JR224" s="42"/>
      <c r="JS224" s="42"/>
      <c r="JT224" s="42"/>
      <c r="JU224" s="42"/>
      <c r="JV224" s="42"/>
      <c r="JW224" s="42"/>
      <c r="JX224" s="42"/>
      <c r="JY224" s="42"/>
      <c r="JZ224" s="42"/>
      <c r="KA224" s="42"/>
      <c r="KB224" s="42"/>
      <c r="KC224" s="42"/>
      <c r="KD224" s="42"/>
      <c r="KE224" s="42"/>
      <c r="KF224" s="42"/>
      <c r="KG224" s="42"/>
      <c r="KH224" s="42"/>
      <c r="KI224" s="42"/>
      <c r="KJ224" s="42"/>
      <c r="KK224" s="42"/>
      <c r="KL224" s="42"/>
      <c r="KM224" s="42"/>
      <c r="KN224" s="42"/>
      <c r="KO224" s="42"/>
      <c r="KP224" s="42"/>
      <c r="KQ224" s="42"/>
      <c r="KR224" s="42"/>
      <c r="KS224" s="42"/>
      <c r="KT224" s="42"/>
      <c r="KU224" s="42"/>
      <c r="KV224" s="42"/>
      <c r="KW224" s="42"/>
      <c r="KX224" s="42"/>
      <c r="KY224" s="42"/>
      <c r="KZ224" s="42"/>
      <c r="LA224" s="42"/>
      <c r="LB224" s="42"/>
      <c r="LC224" s="42"/>
      <c r="LD224" s="42"/>
      <c r="LE224" s="42"/>
      <c r="LF224" s="42"/>
      <c r="LG224" s="42"/>
      <c r="LH224" s="42"/>
      <c r="LI224" s="42"/>
      <c r="LJ224" s="42"/>
      <c r="LK224" s="42"/>
      <c r="LL224" s="42"/>
      <c r="LM224" s="42"/>
      <c r="LN224" s="42"/>
      <c r="LO224" s="42"/>
      <c r="LP224" s="42"/>
      <c r="LQ224" s="42"/>
      <c r="LR224" s="42"/>
      <c r="LS224" s="42"/>
      <c r="LT224" s="42"/>
      <c r="LU224" s="42"/>
      <c r="LV224" s="42"/>
      <c r="LW224" s="42"/>
      <c r="LX224" s="42"/>
      <c r="LY224" s="42"/>
      <c r="LZ224" s="42"/>
      <c r="MA224" s="42"/>
      <c r="MB224" s="42"/>
      <c r="MC224" s="42"/>
      <c r="MD224" s="42"/>
      <c r="ME224" s="42"/>
      <c r="MF224" s="42"/>
      <c r="MG224" s="42"/>
      <c r="MH224" s="42"/>
      <c r="MI224" s="42"/>
      <c r="MJ224" s="42"/>
      <c r="MK224" s="42"/>
      <c r="ML224" s="42"/>
      <c r="MM224" s="42"/>
      <c r="MN224" s="42"/>
      <c r="MO224" s="42"/>
      <c r="MP224" s="42"/>
      <c r="MQ224" s="42"/>
      <c r="MR224" s="42"/>
      <c r="MS224" s="42"/>
      <c r="MT224" s="42"/>
      <c r="MU224" s="42"/>
      <c r="MV224" s="42"/>
      <c r="MW224" s="42"/>
      <c r="MX224" s="42"/>
      <c r="MY224" s="42"/>
      <c r="MZ224" s="42"/>
      <c r="NA224" s="42"/>
      <c r="NB224" s="42"/>
      <c r="NC224" s="42"/>
      <c r="ND224" s="42"/>
      <c r="NE224" s="42"/>
      <c r="NF224" s="42"/>
      <c r="NG224" s="42"/>
      <c r="NH224" s="42"/>
      <c r="NI224" s="42"/>
      <c r="NJ224" s="42"/>
      <c r="NK224" s="42"/>
      <c r="NL224" s="42"/>
      <c r="NM224" s="42"/>
      <c r="NN224" s="42"/>
      <c r="NO224" s="42"/>
      <c r="NP224" s="42"/>
      <c r="NQ224" s="42"/>
      <c r="NR224" s="42"/>
      <c r="NS224" s="42"/>
      <c r="NT224" s="42"/>
      <c r="NU224" s="42"/>
      <c r="NV224" s="42"/>
      <c r="NW224" s="42"/>
      <c r="NX224" s="42"/>
      <c r="NY224" s="42"/>
      <c r="NZ224" s="42"/>
      <c r="OA224" s="42"/>
      <c r="OB224" s="42"/>
      <c r="OC224" s="42"/>
      <c r="OD224" s="42"/>
      <c r="OE224" s="42"/>
      <c r="OF224" s="42"/>
      <c r="OG224" s="42"/>
      <c r="OH224" s="42"/>
      <c r="OI224" s="42"/>
      <c r="OJ224" s="42"/>
      <c r="OK224" s="42"/>
      <c r="OL224" s="42"/>
      <c r="OM224" s="42"/>
      <c r="ON224" s="42"/>
      <c r="OO224" s="42"/>
      <c r="OP224" s="42"/>
      <c r="OQ224" s="42"/>
      <c r="OR224" s="42"/>
      <c r="OS224" s="42"/>
      <c r="OT224" s="42"/>
      <c r="OU224" s="42"/>
      <c r="OV224" s="42"/>
      <c r="OW224" s="42"/>
      <c r="OX224" s="42"/>
      <c r="OY224" s="42"/>
      <c r="OZ224" s="42"/>
      <c r="PA224" s="42"/>
      <c r="PB224" s="42"/>
      <c r="PC224" s="42"/>
      <c r="PD224" s="42"/>
      <c r="PE224" s="42"/>
      <c r="PF224" s="42"/>
      <c r="PG224" s="42"/>
      <c r="PH224" s="42"/>
      <c r="PI224" s="42"/>
      <c r="PJ224" s="42"/>
      <c r="PK224" s="42"/>
      <c r="PL224" s="42"/>
      <c r="PM224" s="42"/>
      <c r="PN224" s="42"/>
      <c r="PO224" s="42"/>
      <c r="PP224" s="42"/>
      <c r="PQ224" s="42"/>
      <c r="PR224" s="42"/>
      <c r="PS224" s="42"/>
      <c r="PT224" s="42"/>
      <c r="PU224" s="42"/>
      <c r="PV224" s="42"/>
      <c r="PW224" s="42"/>
      <c r="PX224" s="42"/>
      <c r="PY224" s="42"/>
      <c r="PZ224" s="42"/>
      <c r="QA224" s="42"/>
      <c r="QB224" s="42"/>
      <c r="QC224" s="42"/>
      <c r="QD224" s="42"/>
      <c r="QE224" s="42"/>
      <c r="QF224" s="42"/>
      <c r="QG224" s="42"/>
      <c r="QH224" s="42"/>
      <c r="QI224" s="42"/>
      <c r="QJ224" s="42"/>
      <c r="QK224" s="42"/>
      <c r="QL224" s="42"/>
      <c r="QM224" s="42"/>
      <c r="QN224" s="42"/>
      <c r="QO224" s="42"/>
      <c r="QP224" s="42"/>
      <c r="QQ224" s="42"/>
      <c r="QR224" s="42"/>
      <c r="QS224" s="42"/>
      <c r="QT224" s="42"/>
      <c r="QU224" s="42"/>
      <c r="QV224" s="42"/>
      <c r="QW224" s="42"/>
      <c r="QX224" s="42"/>
      <c r="QY224" s="42"/>
      <c r="QZ224" s="42"/>
      <c r="RA224" s="42"/>
      <c r="RB224" s="42"/>
      <c r="RC224" s="42"/>
      <c r="RD224" s="42"/>
      <c r="RE224" s="42"/>
      <c r="RF224" s="42"/>
      <c r="RG224" s="42"/>
      <c r="RH224" s="42"/>
      <c r="RI224" s="42"/>
      <c r="RJ224" s="42"/>
      <c r="RK224" s="42"/>
      <c r="RL224" s="42"/>
      <c r="RM224" s="42"/>
      <c r="RN224" s="42"/>
      <c r="RO224" s="42"/>
      <c r="RP224" s="42"/>
      <c r="RQ224" s="42"/>
      <c r="RR224" s="42"/>
      <c r="RS224" s="42"/>
      <c r="RT224" s="42"/>
      <c r="RU224" s="42"/>
      <c r="RV224" s="42"/>
      <c r="RW224" s="42"/>
      <c r="RX224" s="42"/>
      <c r="RY224" s="42"/>
      <c r="RZ224" s="42"/>
      <c r="SA224" s="42"/>
      <c r="SB224" s="42"/>
      <c r="SC224" s="42"/>
      <c r="SD224" s="42"/>
      <c r="SE224" s="42"/>
      <c r="SF224" s="42"/>
      <c r="SG224" s="42"/>
      <c r="SH224" s="42"/>
      <c r="SI224" s="42"/>
      <c r="SJ224" s="42"/>
      <c r="SK224" s="42"/>
      <c r="SL224" s="42"/>
      <c r="SM224" s="42"/>
      <c r="SN224" s="42"/>
      <c r="SO224" s="42"/>
      <c r="SP224" s="42"/>
      <c r="SQ224" s="42"/>
      <c r="SR224" s="42"/>
      <c r="SS224" s="42"/>
      <c r="ST224" s="42"/>
      <c r="SU224" s="42"/>
      <c r="SV224" s="42"/>
      <c r="SW224" s="42"/>
      <c r="SX224" s="42"/>
      <c r="SY224" s="42"/>
      <c r="SZ224" s="42"/>
      <c r="TA224" s="42"/>
      <c r="TB224" s="42"/>
      <c r="TC224" s="42"/>
      <c r="TD224" s="42"/>
      <c r="TE224" s="42"/>
      <c r="TF224" s="42"/>
      <c r="TG224" s="42"/>
      <c r="TH224" s="42"/>
      <c r="TI224" s="42"/>
      <c r="TJ224" s="42"/>
      <c r="TK224" s="42"/>
      <c r="TL224" s="42"/>
      <c r="TM224" s="42"/>
      <c r="TN224" s="42"/>
      <c r="TO224" s="42"/>
      <c r="TP224" s="42"/>
      <c r="TQ224" s="42"/>
      <c r="TR224" s="42"/>
      <c r="TS224" s="42"/>
      <c r="TT224" s="42"/>
      <c r="TU224" s="42"/>
      <c r="TV224" s="42"/>
      <c r="TW224" s="42"/>
      <c r="TX224" s="42"/>
      <c r="TY224" s="42"/>
      <c r="TZ224" s="42"/>
      <c r="UA224" s="42"/>
      <c r="UB224" s="42"/>
      <c r="UC224" s="42"/>
      <c r="UD224" s="42"/>
      <c r="UE224" s="42"/>
      <c r="UF224" s="42"/>
      <c r="UG224" s="42"/>
      <c r="UH224" s="42"/>
      <c r="UI224" s="42"/>
      <c r="UJ224" s="42"/>
      <c r="UK224" s="42"/>
      <c r="UL224" s="42"/>
      <c r="UM224" s="42"/>
      <c r="UN224" s="42"/>
      <c r="UO224" s="42"/>
      <c r="UP224" s="42"/>
      <c r="UQ224" s="42"/>
      <c r="UR224" s="42"/>
      <c r="US224" s="42"/>
      <c r="UT224" s="42"/>
      <c r="UU224" s="42"/>
      <c r="UV224" s="42"/>
      <c r="UW224" s="42"/>
      <c r="UX224" s="42"/>
      <c r="UY224" s="42"/>
      <c r="UZ224" s="42"/>
      <c r="VA224" s="42"/>
      <c r="VB224" s="42"/>
      <c r="VC224" s="42"/>
      <c r="VD224" s="42"/>
      <c r="VE224" s="42"/>
      <c r="VF224" s="42"/>
      <c r="VG224" s="42"/>
      <c r="VH224" s="42"/>
      <c r="VI224" s="42"/>
      <c r="VJ224" s="42"/>
      <c r="VK224" s="42"/>
      <c r="VL224" s="42"/>
      <c r="VM224" s="42"/>
      <c r="VN224" s="42"/>
      <c r="VO224" s="42"/>
      <c r="VP224" s="42"/>
      <c r="VQ224" s="42"/>
      <c r="VR224" s="42"/>
      <c r="VS224" s="42"/>
      <c r="VT224" s="42"/>
      <c r="VU224" s="42"/>
      <c r="VV224" s="42"/>
      <c r="VW224" s="42"/>
      <c r="VX224" s="42"/>
      <c r="VY224" s="42"/>
      <c r="VZ224" s="42"/>
      <c r="WA224" s="42"/>
      <c r="WB224" s="42"/>
      <c r="WC224" s="42"/>
      <c r="WD224" s="42"/>
      <c r="WE224" s="42"/>
      <c r="WF224" s="42"/>
      <c r="WG224" s="42"/>
      <c r="WH224" s="42"/>
      <c r="WI224" s="42"/>
      <c r="WJ224" s="42"/>
      <c r="WK224" s="42"/>
      <c r="WL224" s="42"/>
      <c r="WM224" s="42"/>
      <c r="WN224" s="42"/>
      <c r="WO224" s="42"/>
      <c r="WP224" s="42"/>
      <c r="WQ224" s="42"/>
      <c r="WR224" s="42"/>
      <c r="WS224" s="42"/>
      <c r="WT224" s="42"/>
      <c r="WU224" s="42"/>
      <c r="WV224" s="42"/>
      <c r="WW224" s="42"/>
      <c r="WX224" s="42"/>
      <c r="WY224" s="42"/>
      <c r="WZ224" s="42"/>
      <c r="XA224" s="42"/>
      <c r="XB224" s="42"/>
      <c r="XC224" s="42"/>
      <c r="XD224" s="42"/>
      <c r="XE224" s="42"/>
      <c r="XF224" s="42"/>
      <c r="XG224" s="42"/>
      <c r="XH224" s="42"/>
      <c r="XI224" s="42"/>
      <c r="XJ224" s="42"/>
      <c r="XK224" s="42"/>
      <c r="XL224" s="42"/>
      <c r="XM224" s="42"/>
      <c r="XN224" s="42"/>
      <c r="XO224" s="42"/>
      <c r="XP224" s="42"/>
      <c r="XQ224" s="42"/>
      <c r="XR224" s="42"/>
      <c r="XS224" s="42"/>
      <c r="XT224" s="42"/>
      <c r="XU224" s="42"/>
      <c r="XV224" s="42"/>
      <c r="XW224" s="42"/>
      <c r="XX224" s="42"/>
      <c r="XY224" s="42"/>
      <c r="XZ224" s="42"/>
      <c r="YA224" s="42"/>
      <c r="YB224" s="42"/>
      <c r="YC224" s="42"/>
      <c r="YD224" s="42"/>
      <c r="YE224" s="42"/>
      <c r="YF224" s="42"/>
      <c r="YG224" s="42"/>
      <c r="YH224" s="42"/>
      <c r="YI224" s="42"/>
      <c r="YJ224" s="42"/>
      <c r="YK224" s="42"/>
      <c r="YL224" s="42"/>
      <c r="YM224" s="42"/>
      <c r="YN224" s="42"/>
      <c r="YO224" s="42"/>
      <c r="YP224" s="42"/>
      <c r="YQ224" s="42"/>
      <c r="YR224" s="42"/>
      <c r="YS224" s="42"/>
      <c r="YT224" s="42"/>
      <c r="YU224" s="42"/>
      <c r="YV224" s="42"/>
      <c r="YW224" s="42"/>
      <c r="YX224" s="42"/>
      <c r="YY224" s="42"/>
      <c r="YZ224" s="42"/>
      <c r="ZA224" s="42"/>
      <c r="ZB224" s="42"/>
      <c r="ZC224" s="42"/>
      <c r="ZD224" s="42"/>
      <c r="ZE224" s="42"/>
      <c r="ZF224" s="42"/>
      <c r="ZG224" s="42"/>
      <c r="ZH224" s="42"/>
      <c r="ZI224" s="42"/>
      <c r="ZJ224" s="42"/>
      <c r="ZK224" s="42"/>
      <c r="ZL224" s="42"/>
      <c r="ZM224" s="42"/>
      <c r="ZN224" s="42"/>
      <c r="ZO224" s="42"/>
      <c r="ZP224" s="42"/>
      <c r="ZQ224" s="42"/>
      <c r="ZR224" s="42"/>
      <c r="ZS224" s="42"/>
      <c r="ZT224" s="42"/>
      <c r="ZU224" s="42"/>
      <c r="ZV224" s="42"/>
      <c r="ZW224" s="42"/>
      <c r="ZX224" s="42"/>
      <c r="ZY224" s="42"/>
      <c r="ZZ224" s="42"/>
      <c r="AAA224" s="42"/>
      <c r="AAB224" s="42"/>
      <c r="AAC224" s="42"/>
      <c r="AAD224" s="42"/>
      <c r="AAE224" s="42"/>
      <c r="AAF224" s="42"/>
      <c r="AAG224" s="42"/>
      <c r="AAH224" s="42"/>
      <c r="AAI224" s="42"/>
      <c r="AAJ224" s="42"/>
      <c r="AAK224" s="42"/>
      <c r="AAL224" s="42"/>
      <c r="AAM224" s="42"/>
      <c r="AAN224" s="42"/>
      <c r="AAO224" s="42"/>
      <c r="AAP224" s="42"/>
      <c r="AAQ224" s="42"/>
      <c r="AAR224" s="42"/>
      <c r="AAS224" s="42"/>
      <c r="AAT224" s="42"/>
      <c r="AAU224" s="42"/>
      <c r="AAV224" s="42"/>
      <c r="AAW224" s="42"/>
      <c r="AAX224" s="42"/>
      <c r="AAY224" s="42"/>
      <c r="AAZ224" s="42"/>
      <c r="ABA224" s="42"/>
      <c r="ABB224" s="42"/>
      <c r="ABC224" s="42"/>
      <c r="ABD224" s="42"/>
      <c r="ABE224" s="42"/>
      <c r="ABF224" s="42"/>
      <c r="ABG224" s="42"/>
      <c r="ABH224" s="42"/>
      <c r="ABI224" s="42"/>
      <c r="ABJ224" s="42"/>
      <c r="ABK224" s="42"/>
      <c r="ABL224" s="42"/>
      <c r="ABM224" s="42"/>
      <c r="ABN224" s="42"/>
      <c r="ABO224" s="42"/>
      <c r="ABP224" s="42"/>
      <c r="ABQ224" s="42"/>
      <c r="ABR224" s="42"/>
      <c r="ABS224" s="42"/>
      <c r="ABT224" s="42"/>
      <c r="ABU224" s="42"/>
      <c r="ABV224" s="42"/>
      <c r="ABW224" s="42"/>
      <c r="ABX224" s="42"/>
      <c r="ABY224" s="42"/>
      <c r="ABZ224" s="42"/>
      <c r="ACA224" s="42"/>
      <c r="ACB224" s="42"/>
      <c r="ACC224" s="42"/>
      <c r="ACD224" s="42"/>
      <c r="ACE224" s="42"/>
      <c r="ACF224" s="42"/>
      <c r="ACG224" s="42"/>
      <c r="ACH224" s="42"/>
      <c r="ACI224" s="42"/>
      <c r="ACJ224" s="42"/>
      <c r="ACK224" s="42"/>
      <c r="ACL224" s="42"/>
      <c r="ACM224" s="42"/>
      <c r="ACN224" s="42"/>
      <c r="ACO224" s="42"/>
      <c r="ACP224" s="42"/>
      <c r="ACQ224" s="42"/>
      <c r="ACR224" s="42"/>
      <c r="ACS224" s="42"/>
      <c r="ACT224" s="42"/>
      <c r="ACU224" s="42"/>
      <c r="ACV224" s="42"/>
      <c r="ACW224" s="42"/>
      <c r="ACX224" s="42"/>
      <c r="ACY224" s="42"/>
      <c r="ACZ224" s="42"/>
      <c r="ADA224" s="42"/>
      <c r="ADB224" s="42"/>
      <c r="ADC224" s="42"/>
      <c r="ADD224" s="42"/>
      <c r="ADE224" s="42"/>
      <c r="ADF224" s="42"/>
      <c r="ADG224" s="42"/>
      <c r="ADH224" s="42"/>
      <c r="ADI224" s="42"/>
      <c r="ADJ224" s="42"/>
      <c r="ADK224" s="42"/>
      <c r="ADL224" s="42"/>
      <c r="ADM224" s="42"/>
      <c r="ADN224" s="42"/>
      <c r="ADO224" s="42"/>
      <c r="ADP224" s="42"/>
      <c r="ADQ224" s="42"/>
      <c r="ADR224" s="42"/>
      <c r="ADS224" s="42"/>
      <c r="ADT224" s="42"/>
      <c r="ADU224" s="42"/>
      <c r="ADV224" s="42"/>
      <c r="ADW224" s="42"/>
      <c r="ADX224" s="42"/>
      <c r="ADY224" s="42"/>
      <c r="ADZ224" s="42"/>
      <c r="AEA224" s="42"/>
      <c r="AEB224" s="42"/>
      <c r="AEC224" s="42"/>
      <c r="AED224" s="42"/>
      <c r="AEE224" s="42"/>
      <c r="AEF224" s="42"/>
      <c r="AEG224" s="42"/>
      <c r="AEH224" s="42"/>
      <c r="AEI224" s="42"/>
      <c r="AEJ224" s="42"/>
      <c r="AEK224" s="42"/>
      <c r="AEL224" s="42"/>
      <c r="AEM224" s="42"/>
      <c r="AEN224" s="42"/>
      <c r="AEO224" s="42"/>
      <c r="AEP224" s="42"/>
      <c r="AEQ224" s="42"/>
      <c r="AER224" s="42"/>
      <c r="AES224" s="42"/>
      <c r="AET224" s="42"/>
      <c r="AEU224" s="42"/>
      <c r="AEV224" s="42"/>
      <c r="AEW224" s="42"/>
      <c r="AEX224" s="42"/>
      <c r="AEY224" s="42"/>
      <c r="AEZ224" s="42"/>
      <c r="AFA224" s="42"/>
      <c r="AFB224" s="42"/>
      <c r="AFC224" s="42"/>
      <c r="AFD224" s="42"/>
      <c r="AFE224" s="42"/>
      <c r="AFF224" s="42"/>
      <c r="AFG224" s="42"/>
      <c r="AFH224" s="42"/>
      <c r="AFI224" s="42"/>
      <c r="AFJ224" s="42"/>
      <c r="AFK224" s="42"/>
      <c r="AFL224" s="42"/>
      <c r="AFM224" s="42"/>
      <c r="AFN224" s="42"/>
      <c r="AFO224" s="42"/>
      <c r="AFP224" s="42"/>
      <c r="AFQ224" s="42"/>
      <c r="AFR224" s="42"/>
      <c r="AFS224" s="42"/>
      <c r="AFT224" s="42"/>
      <c r="AFU224" s="42"/>
      <c r="AFV224" s="42"/>
      <c r="AFW224" s="42"/>
      <c r="AFX224" s="42"/>
      <c r="AFY224" s="42"/>
      <c r="AFZ224" s="42"/>
      <c r="AGA224" s="42"/>
      <c r="AGB224" s="42"/>
      <c r="AGC224" s="42"/>
      <c r="AGD224" s="42"/>
      <c r="AGE224" s="42"/>
      <c r="AGF224" s="42"/>
      <c r="AGG224" s="42"/>
      <c r="AGH224" s="42"/>
      <c r="AGI224" s="42"/>
      <c r="AGJ224" s="42"/>
      <c r="AGK224" s="42"/>
      <c r="AGL224" s="42"/>
      <c r="AGM224" s="42"/>
      <c r="AGN224" s="42"/>
      <c r="AGO224" s="42"/>
      <c r="AGP224" s="42"/>
      <c r="AGQ224" s="42"/>
      <c r="AGR224" s="42"/>
      <c r="AGS224" s="42"/>
      <c r="AGT224" s="42"/>
      <c r="AGU224" s="42"/>
      <c r="AGV224" s="42"/>
      <c r="AGW224" s="42"/>
      <c r="AGX224" s="42"/>
      <c r="AGY224" s="42"/>
      <c r="AGZ224" s="42"/>
      <c r="AHA224" s="42"/>
      <c r="AHB224" s="42"/>
      <c r="AHC224" s="42"/>
      <c r="AHD224" s="42"/>
      <c r="AHE224" s="42"/>
      <c r="AHF224" s="42"/>
      <c r="AHG224" s="42"/>
      <c r="AHH224" s="42"/>
      <c r="AHI224" s="42"/>
      <c r="AHJ224" s="42"/>
      <c r="AHK224" s="42"/>
      <c r="AHL224" s="42"/>
      <c r="AHM224" s="42"/>
      <c r="AHN224" s="42"/>
      <c r="AHO224" s="42"/>
      <c r="AHP224" s="42"/>
      <c r="AHQ224" s="42"/>
      <c r="AHR224" s="42"/>
      <c r="AHS224" s="42"/>
      <c r="AHT224" s="42"/>
      <c r="AHU224" s="42"/>
      <c r="AHV224" s="42"/>
      <c r="AHW224" s="42"/>
      <c r="AHX224" s="42"/>
      <c r="AHY224" s="42"/>
      <c r="AHZ224" s="42"/>
      <c r="AIA224" s="42"/>
      <c r="AIB224" s="42"/>
      <c r="AIC224" s="42"/>
      <c r="AID224" s="42"/>
      <c r="AIE224" s="42"/>
      <c r="AIF224" s="42"/>
      <c r="AIG224" s="42"/>
      <c r="AIH224" s="42"/>
      <c r="AII224" s="42"/>
      <c r="AIJ224" s="42"/>
      <c r="AIK224" s="42"/>
      <c r="AIL224" s="42"/>
      <c r="AIM224" s="42"/>
      <c r="AIN224" s="42"/>
      <c r="AIO224" s="42"/>
      <c r="AIP224" s="42"/>
      <c r="AIQ224" s="42"/>
      <c r="AIR224" s="42"/>
      <c r="AIS224" s="42"/>
      <c r="AIT224" s="42"/>
      <c r="AIU224" s="42"/>
      <c r="AIV224" s="42"/>
      <c r="AIW224" s="42"/>
      <c r="AIX224" s="42"/>
      <c r="AIY224" s="42"/>
      <c r="AIZ224" s="42"/>
      <c r="AJA224" s="42"/>
      <c r="AJB224" s="42"/>
      <c r="AJC224" s="42"/>
      <c r="AJD224" s="42"/>
      <c r="AJE224" s="42"/>
      <c r="AJF224" s="42"/>
      <c r="AJG224" s="42"/>
      <c r="AJH224" s="42"/>
      <c r="AJI224" s="42"/>
      <c r="AJJ224" s="42"/>
      <c r="AJK224" s="42"/>
      <c r="AJL224" s="42"/>
      <c r="AJM224" s="42"/>
      <c r="AJN224" s="42"/>
      <c r="AJO224" s="42"/>
      <c r="AJP224" s="42"/>
      <c r="AJQ224" s="42"/>
      <c r="AJR224" s="42"/>
      <c r="AJS224" s="42"/>
      <c r="AJT224" s="42"/>
      <c r="AJU224" s="42"/>
      <c r="AJV224" s="42"/>
      <c r="AJW224" s="42"/>
      <c r="AJX224" s="42"/>
      <c r="AJY224" s="42"/>
      <c r="AJZ224" s="42"/>
      <c r="AKA224" s="42"/>
      <c r="AKB224" s="42"/>
      <c r="AKC224" s="42"/>
      <c r="AKD224" s="42"/>
      <c r="AKE224" s="42"/>
      <c r="AKF224" s="42"/>
      <c r="AKG224" s="42"/>
      <c r="AKH224" s="42"/>
      <c r="AKI224" s="42"/>
      <c r="AKJ224" s="42"/>
      <c r="AKK224" s="42"/>
      <c r="AKL224" s="42"/>
      <c r="AKM224" s="42"/>
      <c r="AKN224" s="42"/>
      <c r="AKO224" s="42"/>
      <c r="AKP224" s="42"/>
      <c r="AKQ224" s="42"/>
      <c r="AKR224" s="42"/>
      <c r="AKS224" s="42"/>
      <c r="AKT224" s="42"/>
      <c r="AKU224" s="42"/>
      <c r="AKV224" s="42"/>
      <c r="AKW224" s="42"/>
      <c r="AKX224" s="42"/>
      <c r="AKY224" s="42"/>
      <c r="AKZ224" s="42"/>
      <c r="ALA224" s="42"/>
      <c r="ALB224" s="42"/>
      <c r="ALC224" s="42"/>
      <c r="ALD224" s="42"/>
      <c r="ALE224" s="42"/>
      <c r="ALF224" s="42"/>
      <c r="ALG224" s="42"/>
      <c r="ALH224" s="42"/>
      <c r="ALI224" s="42"/>
      <c r="ALJ224" s="42"/>
      <c r="ALK224" s="42"/>
      <c r="ALL224" s="42"/>
      <c r="ALM224" s="42"/>
      <c r="ALN224" s="42"/>
      <c r="ALO224" s="42"/>
      <c r="ALP224" s="42"/>
      <c r="ALQ224" s="42"/>
      <c r="ALR224" s="42"/>
      <c r="ALS224" s="42"/>
      <c r="ALT224" s="42"/>
      <c r="ALU224" s="42"/>
      <c r="ALV224" s="42"/>
      <c r="ALW224" s="42"/>
      <c r="ALX224" s="42"/>
      <c r="ALY224" s="42"/>
      <c r="ALZ224" s="42"/>
      <c r="AMA224" s="42"/>
      <c r="AMB224" s="42"/>
      <c r="AMC224" s="42"/>
      <c r="AMD224" s="42"/>
      <c r="AME224" s="42"/>
      <c r="AMF224" s="42"/>
      <c r="AMG224" s="42"/>
      <c r="AMH224" s="42"/>
      <c r="AMI224" s="42"/>
      <c r="AMJ224" s="42"/>
      <c r="AMK224" s="42"/>
      <c r="AML224" s="42"/>
      <c r="AMM224" s="42"/>
      <c r="AMN224" s="42"/>
      <c r="AMO224" s="42"/>
      <c r="AMP224" s="42"/>
      <c r="AMQ224" s="42"/>
      <c r="AMR224" s="42"/>
      <c r="AMS224" s="42"/>
      <c r="AMT224" s="42"/>
      <c r="AMU224" s="42"/>
      <c r="AMV224" s="42"/>
      <c r="AMW224" s="42"/>
      <c r="AMX224" s="42"/>
      <c r="AMY224" s="42"/>
      <c r="AMZ224" s="42"/>
      <c r="ANA224" s="42"/>
      <c r="ANB224" s="42"/>
      <c r="ANC224" s="42"/>
      <c r="AND224" s="42"/>
      <c r="ANE224" s="42"/>
      <c r="ANF224" s="42"/>
      <c r="ANG224" s="42"/>
      <c r="ANH224" s="42"/>
      <c r="ANI224" s="42"/>
      <c r="ANJ224" s="42"/>
      <c r="ANK224" s="42"/>
      <c r="ANL224" s="42"/>
      <c r="ANM224" s="42"/>
      <c r="ANN224" s="42"/>
      <c r="ANO224" s="42"/>
      <c r="ANP224" s="42"/>
      <c r="ANQ224" s="42"/>
      <c r="ANR224" s="42"/>
      <c r="ANS224" s="42"/>
      <c r="ANT224" s="42"/>
      <c r="ANU224" s="42"/>
      <c r="ANV224" s="42"/>
      <c r="ANW224" s="42"/>
      <c r="ANX224" s="42"/>
      <c r="ANY224" s="42"/>
      <c r="ANZ224" s="42"/>
      <c r="AOA224" s="42"/>
      <c r="AOB224" s="42"/>
      <c r="AOC224" s="42"/>
      <c r="AOD224" s="42"/>
      <c r="AOE224" s="42"/>
      <c r="AOF224" s="42"/>
      <c r="AOG224" s="42"/>
      <c r="AOH224" s="42"/>
      <c r="AOI224" s="42"/>
      <c r="AOJ224" s="42"/>
      <c r="AOK224" s="42"/>
      <c r="AOL224" s="42"/>
      <c r="AOM224" s="42"/>
      <c r="AON224" s="42"/>
      <c r="AOO224" s="42"/>
      <c r="AOP224" s="42"/>
      <c r="AOQ224" s="42"/>
      <c r="AOR224" s="42"/>
      <c r="AOS224" s="42"/>
      <c r="AOT224" s="42"/>
      <c r="AOU224" s="42"/>
      <c r="AOV224" s="42"/>
      <c r="AOW224" s="42"/>
      <c r="AOX224" s="42"/>
      <c r="AOY224" s="42"/>
      <c r="AOZ224" s="42"/>
      <c r="APA224" s="42"/>
      <c r="APB224" s="42"/>
      <c r="APC224" s="42"/>
      <c r="APD224" s="42"/>
      <c r="APE224" s="42"/>
      <c r="APF224" s="42"/>
      <c r="APG224" s="42"/>
      <c r="APH224" s="42"/>
      <c r="API224" s="42"/>
      <c r="APJ224" s="42"/>
      <c r="APK224" s="42"/>
      <c r="APL224" s="42"/>
      <c r="APM224" s="42"/>
      <c r="APN224" s="42"/>
      <c r="APO224" s="42"/>
      <c r="APP224" s="42"/>
      <c r="APQ224" s="42"/>
      <c r="APR224" s="42"/>
      <c r="APS224" s="42"/>
      <c r="APT224" s="42"/>
      <c r="APU224" s="42"/>
      <c r="APV224" s="42"/>
      <c r="APW224" s="42"/>
      <c r="APX224" s="42"/>
      <c r="APY224" s="42"/>
      <c r="APZ224" s="42"/>
      <c r="AQA224" s="42"/>
      <c r="AQB224" s="42"/>
      <c r="AQC224" s="42"/>
      <c r="AQD224" s="42"/>
      <c r="AQE224" s="42"/>
      <c r="AQF224" s="42"/>
      <c r="AQG224" s="42"/>
      <c r="AQH224" s="42"/>
      <c r="AQI224" s="42"/>
      <c r="AQJ224" s="42"/>
      <c r="AQK224" s="42"/>
      <c r="AQL224" s="42"/>
      <c r="AQM224" s="42"/>
      <c r="AQN224" s="42"/>
      <c r="AQO224" s="42"/>
      <c r="AQP224" s="42"/>
      <c r="AQQ224" s="42"/>
      <c r="AQR224" s="42"/>
      <c r="AQS224" s="42"/>
      <c r="AQT224" s="42"/>
      <c r="AQU224" s="42"/>
      <c r="AQV224" s="42"/>
      <c r="AQW224" s="42"/>
      <c r="AQX224" s="42"/>
      <c r="AQY224" s="42"/>
      <c r="AQZ224" s="42"/>
      <c r="ARA224" s="42"/>
      <c r="ARB224" s="42"/>
      <c r="ARC224" s="42"/>
      <c r="ARD224" s="42"/>
      <c r="ARE224" s="42"/>
      <c r="ARF224" s="42"/>
      <c r="ARG224" s="42"/>
      <c r="ARH224" s="42"/>
      <c r="ARI224" s="42"/>
      <c r="ARJ224" s="42"/>
      <c r="ARK224" s="42"/>
      <c r="ARL224" s="42"/>
      <c r="ARM224" s="42"/>
      <c r="ARN224" s="42"/>
      <c r="ARO224" s="42"/>
      <c r="ARP224" s="42"/>
      <c r="ARQ224" s="42"/>
      <c r="ARR224" s="42"/>
      <c r="ARS224" s="42"/>
      <c r="ART224" s="42"/>
      <c r="ARU224" s="42"/>
      <c r="ARV224" s="42"/>
      <c r="ARW224" s="42"/>
      <c r="ARX224" s="42"/>
      <c r="ARY224" s="42"/>
      <c r="ARZ224" s="42"/>
      <c r="ASA224" s="42"/>
      <c r="ASB224" s="42"/>
      <c r="ASC224" s="42"/>
      <c r="ASD224" s="42"/>
      <c r="ASE224" s="42"/>
      <c r="ASF224" s="42"/>
      <c r="ASG224" s="42"/>
      <c r="ASH224" s="42"/>
      <c r="ASI224" s="42"/>
      <c r="ASJ224" s="42"/>
      <c r="ASK224" s="42"/>
      <c r="ASL224" s="42"/>
      <c r="ASM224" s="42"/>
      <c r="ASN224" s="42"/>
      <c r="ASO224" s="42"/>
      <c r="ASP224" s="42"/>
      <c r="ASQ224" s="42"/>
      <c r="ASR224" s="42"/>
      <c r="ASS224" s="42"/>
      <c r="AST224" s="42"/>
      <c r="ASU224" s="42"/>
      <c r="ASV224" s="42"/>
      <c r="ASW224" s="42"/>
      <c r="ASX224" s="42"/>
      <c r="ASY224" s="42"/>
      <c r="ASZ224" s="42"/>
      <c r="ATA224" s="42"/>
      <c r="ATB224" s="42"/>
      <c r="ATC224" s="42"/>
      <c r="ATD224" s="42"/>
      <c r="ATE224" s="42"/>
      <c r="ATF224" s="42"/>
      <c r="ATG224" s="42"/>
      <c r="ATH224" s="42"/>
      <c r="ATI224" s="42"/>
      <c r="ATJ224" s="42"/>
      <c r="ATK224" s="42"/>
      <c r="ATL224" s="42"/>
      <c r="ATM224" s="42"/>
      <c r="ATN224" s="42"/>
      <c r="ATO224" s="42"/>
      <c r="ATP224" s="42"/>
      <c r="ATQ224" s="42"/>
      <c r="ATR224" s="42"/>
      <c r="ATS224" s="42"/>
      <c r="ATT224" s="42"/>
      <c r="ATU224" s="42"/>
      <c r="ATV224" s="42"/>
      <c r="ATW224" s="42"/>
      <c r="ATX224" s="42"/>
      <c r="ATY224" s="42"/>
      <c r="ATZ224" s="42"/>
      <c r="AUA224" s="42"/>
      <c r="AUB224" s="42"/>
      <c r="AUC224" s="42"/>
      <c r="AUD224" s="42"/>
      <c r="AUE224" s="42"/>
      <c r="AUF224" s="42"/>
      <c r="AUG224" s="42"/>
      <c r="AUH224" s="42"/>
      <c r="AUI224" s="42"/>
      <c r="AUJ224" s="42"/>
      <c r="AUK224" s="42"/>
      <c r="AUL224" s="42"/>
      <c r="AUM224" s="42"/>
      <c r="AUN224" s="42"/>
      <c r="AUO224" s="42"/>
      <c r="AUP224" s="42"/>
      <c r="AUQ224" s="42"/>
      <c r="AUR224" s="42"/>
      <c r="AUS224" s="42"/>
      <c r="AUT224" s="42"/>
      <c r="AUU224" s="42"/>
      <c r="AUV224" s="42"/>
      <c r="AUW224" s="42"/>
      <c r="AUX224" s="42"/>
      <c r="AUY224" s="42"/>
      <c r="AUZ224" s="42"/>
      <c r="AVA224" s="42"/>
      <c r="AVB224" s="42"/>
      <c r="AVC224" s="42"/>
      <c r="AVD224" s="42"/>
      <c r="AVE224" s="42"/>
      <c r="AVF224" s="42"/>
      <c r="AVG224" s="42"/>
      <c r="AVH224" s="42"/>
      <c r="AVI224" s="42"/>
      <c r="AVJ224" s="42"/>
      <c r="AVK224" s="42"/>
      <c r="AVL224" s="42"/>
      <c r="AVM224" s="42"/>
      <c r="AVN224" s="42"/>
      <c r="AVO224" s="42"/>
      <c r="AVP224" s="42"/>
      <c r="AVQ224" s="42"/>
      <c r="AVR224" s="42"/>
      <c r="AVS224" s="42"/>
      <c r="AVT224" s="42"/>
      <c r="AVU224" s="42"/>
      <c r="AVV224" s="42"/>
      <c r="AVW224" s="42"/>
      <c r="AVX224" s="42"/>
      <c r="AVY224" s="42"/>
      <c r="AVZ224" s="42"/>
      <c r="AWA224" s="42"/>
      <c r="AWB224" s="42"/>
      <c r="AWC224" s="42"/>
      <c r="AWD224" s="42"/>
      <c r="AWE224" s="42"/>
      <c r="AWF224" s="42"/>
      <c r="AWG224" s="42"/>
      <c r="AWH224" s="42"/>
      <c r="AWI224" s="42"/>
      <c r="AWJ224" s="42"/>
      <c r="AWK224" s="42"/>
      <c r="AWL224" s="42"/>
      <c r="AWM224" s="42"/>
      <c r="AWN224" s="42"/>
      <c r="AWO224" s="42"/>
      <c r="AWP224" s="42"/>
      <c r="AWQ224" s="42"/>
      <c r="AWR224" s="42"/>
      <c r="AWS224" s="42"/>
      <c r="AWT224" s="42"/>
      <c r="AWU224" s="42"/>
      <c r="AWV224" s="42"/>
      <c r="AWW224" s="42"/>
      <c r="AWX224" s="42"/>
      <c r="AWY224" s="42"/>
      <c r="AWZ224" s="42"/>
      <c r="AXA224" s="42"/>
      <c r="AXB224" s="42"/>
      <c r="AXC224" s="42"/>
      <c r="AXD224" s="42"/>
      <c r="AXE224" s="42"/>
      <c r="AXF224" s="42"/>
      <c r="AXG224" s="42"/>
      <c r="AXH224" s="42"/>
      <c r="AXI224" s="42"/>
      <c r="AXJ224" s="42"/>
      <c r="AXK224" s="42"/>
      <c r="AXL224" s="42"/>
      <c r="AXM224" s="42"/>
      <c r="AXN224" s="42"/>
      <c r="AXO224" s="42"/>
      <c r="AXP224" s="42"/>
      <c r="AXQ224" s="42"/>
      <c r="AXR224" s="42"/>
      <c r="AXS224" s="42"/>
      <c r="AXT224" s="42"/>
      <c r="AXU224" s="42"/>
      <c r="AXV224" s="42"/>
      <c r="AXW224" s="42"/>
      <c r="AXX224" s="42"/>
      <c r="AXY224" s="42"/>
      <c r="AXZ224" s="42"/>
      <c r="AYA224" s="42"/>
      <c r="AYB224" s="42"/>
      <c r="AYC224" s="42"/>
      <c r="AYD224" s="42"/>
      <c r="AYE224" s="42"/>
      <c r="AYF224" s="42"/>
      <c r="AYG224" s="42"/>
      <c r="AYH224" s="42"/>
      <c r="AYI224" s="42"/>
      <c r="AYJ224" s="42"/>
      <c r="AYK224" s="42"/>
      <c r="AYL224" s="42"/>
      <c r="AYM224" s="42"/>
      <c r="AYN224" s="42"/>
      <c r="AYO224" s="42"/>
      <c r="AYP224" s="42"/>
      <c r="AYQ224" s="42"/>
      <c r="AYR224" s="42"/>
      <c r="AYS224" s="42"/>
      <c r="AYT224" s="42"/>
      <c r="AYU224" s="42"/>
      <c r="AYV224" s="42"/>
      <c r="AYW224" s="42"/>
      <c r="AYX224" s="42"/>
      <c r="AYY224" s="42"/>
      <c r="AYZ224" s="42"/>
      <c r="AZA224" s="42"/>
      <c r="AZB224" s="42"/>
      <c r="AZC224" s="42"/>
      <c r="AZD224" s="42"/>
      <c r="AZE224" s="42"/>
      <c r="AZF224" s="42"/>
      <c r="AZG224" s="42"/>
      <c r="AZH224" s="42"/>
      <c r="AZI224" s="42"/>
      <c r="AZJ224" s="42"/>
      <c r="AZK224" s="42"/>
      <c r="AZL224" s="42"/>
      <c r="AZM224" s="42"/>
      <c r="AZN224" s="42"/>
      <c r="AZO224" s="42"/>
      <c r="AZP224" s="42"/>
      <c r="AZQ224" s="42"/>
      <c r="AZR224" s="42"/>
      <c r="AZS224" s="42"/>
      <c r="AZT224" s="42"/>
      <c r="AZU224" s="42"/>
      <c r="AZV224" s="42"/>
      <c r="AZW224" s="42"/>
      <c r="AZX224" s="42"/>
      <c r="AZY224" s="42"/>
      <c r="AZZ224" s="42"/>
      <c r="BAA224" s="42"/>
      <c r="BAB224" s="42"/>
      <c r="BAC224" s="42"/>
      <c r="BAD224" s="42"/>
      <c r="BAE224" s="42"/>
      <c r="BAF224" s="42"/>
      <c r="BAG224" s="42"/>
      <c r="BAH224" s="42"/>
      <c r="BAI224" s="42"/>
      <c r="BAJ224" s="42"/>
      <c r="BAK224" s="42"/>
      <c r="BAL224" s="42"/>
      <c r="BAM224" s="42"/>
      <c r="BAN224" s="42"/>
      <c r="BAO224" s="42"/>
      <c r="BAP224" s="42"/>
      <c r="BAQ224" s="42"/>
      <c r="BAR224" s="42"/>
      <c r="BAS224" s="42"/>
      <c r="BAT224" s="42"/>
      <c r="BAU224" s="42"/>
      <c r="BAV224" s="42"/>
      <c r="BAW224" s="42"/>
      <c r="BAX224" s="42"/>
      <c r="BAY224" s="42"/>
      <c r="BAZ224" s="42"/>
      <c r="BBA224" s="42"/>
      <c r="BBB224" s="42"/>
      <c r="BBC224" s="42"/>
      <c r="BBD224" s="42"/>
      <c r="BBE224" s="42"/>
      <c r="BBF224" s="42"/>
      <c r="BBG224" s="42"/>
      <c r="BBH224" s="42"/>
      <c r="BBI224" s="42"/>
      <c r="BBJ224" s="42"/>
      <c r="BBK224" s="42"/>
      <c r="BBL224" s="42"/>
      <c r="BBM224" s="42"/>
      <c r="BBN224" s="42"/>
      <c r="BBO224" s="42"/>
      <c r="BBP224" s="42"/>
      <c r="BBQ224" s="42"/>
      <c r="BBR224" s="42"/>
      <c r="BBS224" s="42"/>
      <c r="BBT224" s="42"/>
      <c r="BBU224" s="42"/>
      <c r="BBV224" s="42"/>
      <c r="BBW224" s="42"/>
      <c r="BBX224" s="42"/>
      <c r="BBY224" s="42"/>
      <c r="BBZ224" s="42"/>
      <c r="BCA224" s="42"/>
      <c r="BCB224" s="42"/>
      <c r="BCC224" s="42"/>
      <c r="BCD224" s="42"/>
      <c r="BCE224" s="42"/>
      <c r="BCF224" s="42"/>
      <c r="BCG224" s="42"/>
      <c r="BCH224" s="42"/>
      <c r="BCI224" s="42"/>
      <c r="BCJ224" s="42"/>
      <c r="BCK224" s="42"/>
      <c r="BCL224" s="42"/>
      <c r="BCM224" s="42"/>
      <c r="BCN224" s="42"/>
      <c r="BCO224" s="42"/>
      <c r="BCP224" s="42"/>
      <c r="BCQ224" s="42"/>
      <c r="BCR224" s="42"/>
      <c r="BCS224" s="42"/>
      <c r="BCT224" s="42"/>
      <c r="BCU224" s="42"/>
      <c r="BCV224" s="42"/>
      <c r="BCW224" s="42"/>
      <c r="BCX224" s="42"/>
      <c r="BCY224" s="42"/>
      <c r="BCZ224" s="42"/>
      <c r="BDA224" s="42"/>
      <c r="BDB224" s="42"/>
      <c r="BDC224" s="42"/>
      <c r="BDD224" s="42"/>
      <c r="BDE224" s="42"/>
      <c r="BDF224" s="42"/>
      <c r="BDG224" s="42"/>
      <c r="BDH224" s="42"/>
      <c r="BDI224" s="42"/>
      <c r="BDJ224" s="42"/>
      <c r="BDK224" s="42"/>
      <c r="BDL224" s="42"/>
      <c r="BDM224" s="42"/>
      <c r="BDN224" s="42"/>
      <c r="BDO224" s="42"/>
      <c r="BDP224" s="42"/>
      <c r="BDQ224" s="42"/>
      <c r="BDR224" s="42"/>
      <c r="BDS224" s="42"/>
      <c r="BDT224" s="42"/>
      <c r="BDU224" s="42"/>
      <c r="BDV224" s="42"/>
      <c r="BDW224" s="42"/>
      <c r="BDX224" s="42"/>
      <c r="BDY224" s="42"/>
      <c r="BDZ224" s="42"/>
      <c r="BEA224" s="42"/>
      <c r="BEB224" s="42"/>
      <c r="BEC224" s="42"/>
      <c r="BED224" s="42"/>
      <c r="BEE224" s="42"/>
      <c r="BEF224" s="42"/>
      <c r="BEG224" s="42"/>
      <c r="BEH224" s="42"/>
      <c r="BEI224" s="42"/>
      <c r="BEJ224" s="42"/>
      <c r="BEK224" s="42"/>
      <c r="BEL224" s="42"/>
      <c r="BEM224" s="42"/>
      <c r="BEN224" s="42"/>
      <c r="BEO224" s="42"/>
      <c r="BEP224" s="42"/>
      <c r="BEQ224" s="42"/>
      <c r="BER224" s="42"/>
      <c r="BES224" s="42"/>
      <c r="BET224" s="42"/>
      <c r="BEU224" s="42"/>
      <c r="BEV224" s="42"/>
      <c r="BEW224" s="42"/>
      <c r="BEX224" s="42"/>
      <c r="BEY224" s="42"/>
      <c r="BEZ224" s="42"/>
      <c r="BFA224" s="42"/>
      <c r="BFB224" s="42"/>
      <c r="BFC224" s="42"/>
      <c r="BFD224" s="42"/>
      <c r="BFE224" s="42"/>
      <c r="BFF224" s="42"/>
      <c r="BFG224" s="42"/>
      <c r="BFH224" s="42"/>
      <c r="BFI224" s="42"/>
      <c r="BFJ224" s="42"/>
      <c r="BFK224" s="42"/>
      <c r="BFL224" s="42"/>
      <c r="BFM224" s="42"/>
      <c r="BFN224" s="42"/>
      <c r="BFO224" s="42"/>
      <c r="BFP224" s="42"/>
      <c r="BFQ224" s="42"/>
      <c r="BFR224" s="42"/>
      <c r="BFS224" s="42"/>
      <c r="BFT224" s="42"/>
      <c r="BFU224" s="42"/>
      <c r="BFV224" s="42"/>
      <c r="BFW224" s="42"/>
      <c r="BFX224" s="42"/>
      <c r="BFY224" s="42"/>
      <c r="BFZ224" s="42"/>
      <c r="BGA224" s="42"/>
      <c r="BGB224" s="42"/>
      <c r="BGC224" s="42"/>
      <c r="BGD224" s="42"/>
      <c r="BGE224" s="42"/>
      <c r="BGF224" s="42"/>
      <c r="BGG224" s="42"/>
      <c r="BGH224" s="42"/>
      <c r="BGI224" s="42"/>
      <c r="BGJ224" s="42"/>
      <c r="BGK224" s="42"/>
      <c r="BGL224" s="42"/>
      <c r="BGM224" s="42"/>
      <c r="BGN224" s="42"/>
      <c r="BGO224" s="42"/>
      <c r="BGP224" s="42"/>
      <c r="BGQ224" s="42"/>
      <c r="BGR224" s="42"/>
      <c r="BGS224" s="42"/>
      <c r="BGT224" s="42"/>
      <c r="BGU224" s="42"/>
      <c r="BGV224" s="42"/>
      <c r="BGW224" s="42"/>
      <c r="BGX224" s="42"/>
      <c r="BGY224" s="42"/>
      <c r="BGZ224" s="42"/>
      <c r="BHA224" s="42"/>
      <c r="BHB224" s="42"/>
      <c r="BHC224" s="42"/>
      <c r="BHD224" s="42"/>
      <c r="BHE224" s="42"/>
      <c r="BHF224" s="42"/>
      <c r="BHG224" s="42"/>
      <c r="BHH224" s="42"/>
      <c r="BHI224" s="42"/>
      <c r="BHJ224" s="42"/>
      <c r="BHK224" s="42"/>
      <c r="BHL224" s="42"/>
      <c r="BHM224" s="42"/>
      <c r="BHN224" s="42"/>
      <c r="BHO224" s="42"/>
      <c r="BHP224" s="42"/>
      <c r="BHQ224" s="42"/>
      <c r="BHR224" s="42"/>
      <c r="BHS224" s="42"/>
      <c r="BHT224" s="42"/>
      <c r="BHU224" s="42"/>
      <c r="BHV224" s="42"/>
      <c r="BHW224" s="42"/>
      <c r="BHX224" s="42"/>
      <c r="BHY224" s="42"/>
      <c r="BHZ224" s="42"/>
      <c r="BIA224" s="42"/>
      <c r="BIB224" s="42"/>
      <c r="BIC224" s="42"/>
      <c r="BID224" s="42"/>
      <c r="BIE224" s="42"/>
      <c r="BIF224" s="42"/>
      <c r="BIG224" s="42"/>
      <c r="BIH224" s="42"/>
      <c r="BII224" s="42"/>
      <c r="BIJ224" s="42"/>
      <c r="BIK224" s="42"/>
      <c r="BIL224" s="42"/>
      <c r="BIM224" s="42"/>
      <c r="BIN224" s="42"/>
      <c r="BIO224" s="42"/>
      <c r="BIP224" s="42"/>
      <c r="BIQ224" s="42"/>
      <c r="BIR224" s="42"/>
      <c r="BIS224" s="42"/>
      <c r="BIT224" s="42"/>
      <c r="BIU224" s="42"/>
      <c r="BIV224" s="42"/>
      <c r="BIW224" s="42"/>
      <c r="BIX224" s="42"/>
      <c r="BIY224" s="42"/>
      <c r="BIZ224" s="42"/>
      <c r="BJA224" s="42"/>
      <c r="BJB224" s="42"/>
      <c r="BJC224" s="42"/>
      <c r="BJD224" s="42"/>
      <c r="BJE224" s="42"/>
      <c r="BJF224" s="42"/>
      <c r="BJG224" s="42"/>
      <c r="BJH224" s="42"/>
      <c r="BJI224" s="42"/>
      <c r="BJJ224" s="42"/>
      <c r="BJK224" s="42"/>
      <c r="BJL224" s="42"/>
      <c r="BJM224" s="42"/>
      <c r="BJN224" s="42"/>
      <c r="BJO224" s="42"/>
      <c r="BJP224" s="42"/>
      <c r="BJQ224" s="42"/>
      <c r="BJR224" s="42"/>
      <c r="BJS224" s="42"/>
      <c r="BJT224" s="42"/>
      <c r="BJU224" s="42"/>
      <c r="BJV224" s="42"/>
      <c r="BJW224" s="42"/>
      <c r="BJX224" s="42"/>
      <c r="BJY224" s="42"/>
      <c r="BJZ224" s="42"/>
      <c r="BKA224" s="42"/>
      <c r="BKB224" s="42"/>
      <c r="BKC224" s="42"/>
      <c r="BKD224" s="42"/>
      <c r="BKE224" s="42"/>
      <c r="BKF224" s="42"/>
      <c r="BKG224" s="42"/>
      <c r="BKH224" s="42"/>
      <c r="BKI224" s="42"/>
      <c r="BKJ224" s="42"/>
      <c r="BKK224" s="42"/>
      <c r="BKL224" s="42"/>
      <c r="BKM224" s="42"/>
      <c r="BKN224" s="42"/>
      <c r="BKO224" s="42"/>
      <c r="BKP224" s="42"/>
      <c r="BKQ224" s="42"/>
      <c r="BKR224" s="42"/>
      <c r="BKS224" s="42"/>
      <c r="BKT224" s="42"/>
      <c r="BKU224" s="42"/>
      <c r="BKV224" s="42"/>
      <c r="BKW224" s="42"/>
      <c r="BKX224" s="42"/>
      <c r="BKY224" s="42"/>
      <c r="BKZ224" s="42"/>
      <c r="BLA224" s="42"/>
      <c r="BLB224" s="42"/>
      <c r="BLC224" s="42"/>
      <c r="BLD224" s="42"/>
      <c r="BLE224" s="42"/>
      <c r="BLF224" s="42"/>
      <c r="BLG224" s="42"/>
      <c r="BLH224" s="42"/>
      <c r="BLI224" s="42"/>
      <c r="BLJ224" s="42"/>
      <c r="BLK224" s="42"/>
      <c r="BLL224" s="42"/>
      <c r="BLM224" s="42"/>
      <c r="BLN224" s="42"/>
      <c r="BLO224" s="42"/>
      <c r="BLP224" s="42"/>
      <c r="BLQ224" s="42"/>
      <c r="BLR224" s="42"/>
      <c r="BLS224" s="42"/>
      <c r="BLT224" s="42"/>
      <c r="BLU224" s="42"/>
      <c r="BLV224" s="42"/>
      <c r="BLW224" s="42"/>
      <c r="BLX224" s="42"/>
      <c r="BLY224" s="42"/>
      <c r="BLZ224" s="42"/>
      <c r="BMA224" s="42"/>
      <c r="BMB224" s="42"/>
      <c r="BMC224" s="42"/>
      <c r="BMD224" s="42"/>
      <c r="BME224" s="42"/>
      <c r="BMF224" s="42"/>
      <c r="BMG224" s="42"/>
      <c r="BMH224" s="42"/>
      <c r="BMI224" s="42"/>
      <c r="BMJ224" s="42"/>
      <c r="BMK224" s="42"/>
      <c r="BML224" s="42"/>
      <c r="BMM224" s="42"/>
      <c r="BMN224" s="42"/>
      <c r="BMO224" s="42"/>
      <c r="BMP224" s="42"/>
      <c r="BMQ224" s="42"/>
      <c r="BMR224" s="42"/>
      <c r="BMS224" s="42"/>
      <c r="BMT224" s="42"/>
      <c r="BMU224" s="42"/>
      <c r="BMV224" s="42"/>
      <c r="BMW224" s="42"/>
      <c r="BMX224" s="42"/>
      <c r="BMY224" s="42"/>
      <c r="BMZ224" s="42"/>
      <c r="BNA224" s="42"/>
      <c r="BNB224" s="42"/>
      <c r="BNC224" s="42"/>
      <c r="BND224" s="42"/>
      <c r="BNE224" s="42"/>
      <c r="BNF224" s="42"/>
      <c r="BNG224" s="42"/>
      <c r="BNH224" s="42"/>
      <c r="BNI224" s="42"/>
      <c r="BNJ224" s="42"/>
      <c r="BNK224" s="42"/>
      <c r="BNL224" s="42"/>
      <c r="BNM224" s="42"/>
      <c r="BNN224" s="42"/>
      <c r="BNO224" s="42"/>
      <c r="BNP224" s="42"/>
      <c r="BNQ224" s="42"/>
      <c r="BNR224" s="42"/>
      <c r="BNS224" s="42"/>
      <c r="BNT224" s="42"/>
      <c r="BNU224" s="42"/>
      <c r="BNV224" s="42"/>
      <c r="BNW224" s="42"/>
      <c r="BNX224" s="42"/>
      <c r="BNY224" s="42"/>
      <c r="BNZ224" s="42"/>
      <c r="BOA224" s="42"/>
      <c r="BOB224" s="42"/>
      <c r="BOC224" s="42"/>
      <c r="BOD224" s="42"/>
      <c r="BOE224" s="42"/>
      <c r="BOF224" s="42"/>
      <c r="BOG224" s="42"/>
      <c r="BOH224" s="42"/>
      <c r="BOI224" s="42"/>
      <c r="BOJ224" s="42"/>
      <c r="BOK224" s="42"/>
      <c r="BOL224" s="42"/>
      <c r="BOM224" s="42"/>
      <c r="BON224" s="42"/>
      <c r="BOO224" s="42"/>
      <c r="BOP224" s="42"/>
      <c r="BOQ224" s="42"/>
      <c r="BOR224" s="42"/>
      <c r="BOS224" s="42"/>
      <c r="BOT224" s="42"/>
      <c r="BOU224" s="42"/>
      <c r="BOV224" s="42"/>
      <c r="BOW224" s="42"/>
      <c r="BOX224" s="42"/>
      <c r="BOY224" s="42"/>
      <c r="BOZ224" s="42"/>
      <c r="BPA224" s="42"/>
      <c r="BPB224" s="42"/>
      <c r="BPC224" s="42"/>
      <c r="BPD224" s="42"/>
      <c r="BPE224" s="42"/>
      <c r="BPF224" s="42"/>
      <c r="BPG224" s="42"/>
      <c r="BPH224" s="42"/>
      <c r="BPI224" s="42"/>
      <c r="BPJ224" s="42"/>
      <c r="BPK224" s="42"/>
      <c r="BPL224" s="42"/>
      <c r="BPM224" s="42"/>
      <c r="BPN224" s="42"/>
      <c r="BPO224" s="42"/>
      <c r="BPP224" s="42"/>
      <c r="BPQ224" s="42"/>
      <c r="BPR224" s="42"/>
      <c r="BPS224" s="42"/>
      <c r="BPT224" s="42"/>
      <c r="BPU224" s="42"/>
      <c r="BPV224" s="42"/>
      <c r="BPW224" s="42"/>
      <c r="BPX224" s="42"/>
      <c r="BPY224" s="42"/>
      <c r="BPZ224" s="42"/>
      <c r="BQA224" s="42"/>
      <c r="BQB224" s="42"/>
      <c r="BQC224" s="42"/>
      <c r="BQD224" s="42"/>
      <c r="BQE224" s="42"/>
      <c r="BQF224" s="42"/>
      <c r="BQG224" s="42"/>
      <c r="BQH224" s="42"/>
      <c r="BQI224" s="42"/>
      <c r="BQJ224" s="42"/>
      <c r="BQK224" s="42"/>
      <c r="BQL224" s="42"/>
      <c r="BQM224" s="42"/>
      <c r="BQN224" s="42"/>
      <c r="BQO224" s="42"/>
      <c r="BQP224" s="42"/>
      <c r="BQQ224" s="42"/>
      <c r="BQR224" s="42"/>
      <c r="BQS224" s="42"/>
      <c r="BQT224" s="42"/>
      <c r="BQU224" s="42"/>
      <c r="BQV224" s="42"/>
      <c r="BQW224" s="42"/>
      <c r="BQX224" s="42"/>
      <c r="BQY224" s="42"/>
      <c r="BQZ224" s="42"/>
      <c r="BRA224" s="42"/>
      <c r="BRB224" s="42"/>
      <c r="BRC224" s="42"/>
      <c r="BRD224" s="42"/>
      <c r="BRE224" s="42"/>
      <c r="BRF224" s="42"/>
      <c r="BRG224" s="42"/>
      <c r="BRH224" s="42"/>
      <c r="BRI224" s="42"/>
      <c r="BRJ224" s="42"/>
      <c r="BRK224" s="42"/>
      <c r="BRL224" s="42"/>
      <c r="BRM224" s="42"/>
      <c r="BRN224" s="42"/>
      <c r="BRO224" s="42"/>
      <c r="BRP224" s="42"/>
      <c r="BRQ224" s="42"/>
      <c r="BRR224" s="42"/>
      <c r="BRS224" s="42"/>
      <c r="BRT224" s="42"/>
      <c r="BRU224" s="42"/>
      <c r="BRV224" s="42"/>
      <c r="BRW224" s="42"/>
      <c r="BRX224" s="42"/>
      <c r="BRY224" s="42"/>
      <c r="BRZ224" s="42"/>
      <c r="BSA224" s="42"/>
      <c r="BSB224" s="42"/>
      <c r="BSC224" s="42"/>
      <c r="BSD224" s="42"/>
      <c r="BSE224" s="42"/>
      <c r="BSF224" s="42"/>
      <c r="BSG224" s="42"/>
      <c r="BSH224" s="42"/>
      <c r="BSI224" s="42"/>
      <c r="BSJ224" s="42"/>
      <c r="BSK224" s="42"/>
      <c r="BSL224" s="42"/>
      <c r="BSM224" s="42"/>
      <c r="BSN224" s="42"/>
      <c r="BSO224" s="42"/>
      <c r="BSP224" s="42"/>
      <c r="BSQ224" s="42"/>
      <c r="BSR224" s="42"/>
      <c r="BSS224" s="42"/>
      <c r="BST224" s="42"/>
      <c r="BSU224" s="42"/>
      <c r="BSV224" s="42"/>
      <c r="BSW224" s="42"/>
      <c r="BSX224" s="42"/>
      <c r="BSY224" s="42"/>
      <c r="BSZ224" s="42"/>
      <c r="BTA224" s="42"/>
      <c r="BTB224" s="42"/>
      <c r="BTC224" s="42"/>
      <c r="BTD224" s="42"/>
      <c r="BTE224" s="42"/>
      <c r="BTF224" s="42"/>
      <c r="BTG224" s="42"/>
      <c r="BTH224" s="42"/>
      <c r="BTI224" s="42"/>
      <c r="BTJ224" s="42"/>
      <c r="BTK224" s="42"/>
      <c r="BTL224" s="42"/>
      <c r="BTM224" s="42"/>
      <c r="BTN224" s="42"/>
      <c r="BTO224" s="42"/>
      <c r="BTP224" s="42"/>
      <c r="BTQ224" s="42"/>
      <c r="BTR224" s="42"/>
      <c r="BTS224" s="42"/>
      <c r="BTT224" s="42"/>
      <c r="BTU224" s="42"/>
      <c r="BTV224" s="42"/>
      <c r="BTW224" s="42"/>
      <c r="BTX224" s="42"/>
      <c r="BTY224" s="42"/>
      <c r="BTZ224" s="42"/>
      <c r="BUA224" s="42"/>
      <c r="BUB224" s="42"/>
      <c r="BUC224" s="42"/>
      <c r="BUD224" s="42"/>
      <c r="BUE224" s="42"/>
      <c r="BUF224" s="42"/>
      <c r="BUG224" s="42"/>
      <c r="BUH224" s="42"/>
      <c r="BUI224" s="42"/>
      <c r="BUJ224" s="42"/>
      <c r="BUK224" s="42"/>
      <c r="BUL224" s="42"/>
      <c r="BUM224" s="42"/>
      <c r="BUN224" s="42"/>
      <c r="BUO224" s="42"/>
      <c r="BUP224" s="42"/>
      <c r="BUQ224" s="42"/>
      <c r="BUR224" s="42"/>
      <c r="BUS224" s="42"/>
      <c r="BUT224" s="42"/>
      <c r="BUU224" s="42"/>
      <c r="BUV224" s="42"/>
      <c r="BUW224" s="42"/>
      <c r="BUX224" s="42"/>
      <c r="BUY224" s="42"/>
      <c r="BUZ224" s="42"/>
      <c r="BVA224" s="42"/>
      <c r="BVB224" s="42"/>
      <c r="BVC224" s="42"/>
      <c r="BVD224" s="42"/>
      <c r="BVE224" s="42"/>
      <c r="BVF224" s="42"/>
      <c r="BVG224" s="42"/>
      <c r="BVH224" s="42"/>
      <c r="BVI224" s="42"/>
      <c r="BVJ224" s="42"/>
      <c r="BVK224" s="42"/>
      <c r="BVL224" s="42"/>
      <c r="BVM224" s="42"/>
      <c r="BVN224" s="42"/>
      <c r="BVO224" s="42"/>
      <c r="BVP224" s="42"/>
      <c r="BVQ224" s="42"/>
      <c r="BVR224" s="42"/>
      <c r="BVS224" s="42"/>
      <c r="BVT224" s="42"/>
      <c r="BVU224" s="42"/>
      <c r="BVV224" s="42"/>
      <c r="BVW224" s="42"/>
      <c r="BVX224" s="42"/>
      <c r="BVY224" s="42"/>
      <c r="BVZ224" s="42"/>
      <c r="BWA224" s="42"/>
      <c r="BWB224" s="42"/>
      <c r="BWC224" s="42"/>
      <c r="BWD224" s="42"/>
      <c r="BWE224" s="42"/>
      <c r="BWF224" s="42"/>
      <c r="BWG224" s="42"/>
      <c r="BWH224" s="42"/>
      <c r="BWI224" s="42"/>
      <c r="BWJ224" s="42"/>
      <c r="BWK224" s="42"/>
      <c r="BWL224" s="42"/>
      <c r="BWM224" s="42"/>
      <c r="BWN224" s="42"/>
      <c r="BWO224" s="42"/>
      <c r="BWP224" s="42"/>
      <c r="BWQ224" s="42"/>
      <c r="BWR224" s="42"/>
      <c r="BWS224" s="42"/>
      <c r="BWT224" s="42"/>
      <c r="BWU224" s="42"/>
      <c r="BWV224" s="42"/>
      <c r="BWW224" s="42"/>
      <c r="BWX224" s="42"/>
      <c r="BWY224" s="42"/>
      <c r="BWZ224" s="42"/>
      <c r="BXA224" s="42"/>
      <c r="BXB224" s="42"/>
      <c r="BXC224" s="42"/>
      <c r="BXD224" s="42"/>
      <c r="BXE224" s="42"/>
      <c r="BXF224" s="42"/>
      <c r="BXG224" s="42"/>
      <c r="BXH224" s="42"/>
      <c r="BXI224" s="42"/>
      <c r="BXJ224" s="42"/>
      <c r="BXK224" s="42"/>
      <c r="BXL224" s="42"/>
      <c r="BXM224" s="42"/>
      <c r="BXN224" s="42"/>
      <c r="BXO224" s="42"/>
      <c r="BXP224" s="42"/>
      <c r="BXQ224" s="42"/>
      <c r="BXR224" s="42"/>
      <c r="BXS224" s="42"/>
      <c r="BXT224" s="42"/>
      <c r="BXU224" s="42"/>
      <c r="BXV224" s="42"/>
      <c r="BXW224" s="42"/>
      <c r="BXX224" s="42"/>
      <c r="BXY224" s="42"/>
      <c r="BXZ224" s="42"/>
      <c r="BYA224" s="42"/>
      <c r="BYB224" s="42"/>
      <c r="BYC224" s="42"/>
      <c r="BYD224" s="42"/>
      <c r="BYE224" s="42"/>
      <c r="BYF224" s="42"/>
      <c r="BYG224" s="42"/>
      <c r="BYH224" s="42"/>
      <c r="BYI224" s="42"/>
      <c r="BYJ224" s="42"/>
      <c r="BYK224" s="42"/>
      <c r="BYL224" s="42"/>
      <c r="BYM224" s="42"/>
      <c r="BYN224" s="42"/>
      <c r="BYO224" s="42"/>
      <c r="BYP224" s="42"/>
      <c r="BYQ224" s="42"/>
      <c r="BYR224" s="42"/>
      <c r="BYS224" s="42"/>
      <c r="BYT224" s="42"/>
      <c r="BYU224" s="42"/>
      <c r="BYV224" s="42"/>
      <c r="BYW224" s="42"/>
      <c r="BYX224" s="42"/>
      <c r="BYY224" s="42"/>
      <c r="BYZ224" s="42"/>
      <c r="BZA224" s="42"/>
      <c r="BZB224" s="42"/>
      <c r="BZC224" s="42"/>
      <c r="BZD224" s="42"/>
      <c r="BZE224" s="42"/>
      <c r="BZF224" s="42"/>
      <c r="BZG224" s="42"/>
      <c r="BZH224" s="42"/>
      <c r="BZI224" s="42"/>
      <c r="BZJ224" s="42"/>
      <c r="BZK224" s="42"/>
      <c r="BZL224" s="42"/>
      <c r="BZM224" s="42"/>
      <c r="BZN224" s="42"/>
      <c r="BZO224" s="42"/>
      <c r="BZP224" s="42"/>
      <c r="BZQ224" s="42"/>
      <c r="BZR224" s="42"/>
      <c r="BZS224" s="42"/>
      <c r="BZT224" s="42"/>
      <c r="BZU224" s="42"/>
      <c r="BZV224" s="42"/>
      <c r="BZW224" s="42"/>
      <c r="BZX224" s="42"/>
      <c r="BZY224" s="42"/>
      <c r="BZZ224" s="42"/>
      <c r="CAA224" s="42"/>
      <c r="CAB224" s="42"/>
      <c r="CAC224" s="42"/>
      <c r="CAD224" s="42"/>
      <c r="CAE224" s="42"/>
      <c r="CAF224" s="42"/>
      <c r="CAG224" s="42"/>
      <c r="CAH224" s="42"/>
      <c r="CAI224" s="42"/>
      <c r="CAJ224" s="42"/>
      <c r="CAK224" s="42"/>
      <c r="CAL224" s="42"/>
      <c r="CAM224" s="42"/>
      <c r="CAN224" s="42"/>
      <c r="CAO224" s="42"/>
      <c r="CAP224" s="42"/>
      <c r="CAQ224" s="42"/>
      <c r="CAR224" s="42"/>
      <c r="CAS224" s="42"/>
      <c r="CAT224" s="42"/>
      <c r="CAU224" s="42"/>
      <c r="CAV224" s="42"/>
      <c r="CAW224" s="42"/>
      <c r="CAX224" s="42"/>
      <c r="CAY224" s="42"/>
      <c r="CAZ224" s="42"/>
      <c r="CBA224" s="42"/>
      <c r="CBB224" s="42"/>
      <c r="CBC224" s="42"/>
      <c r="CBD224" s="42"/>
      <c r="CBE224" s="42"/>
      <c r="CBF224" s="42"/>
      <c r="CBG224" s="42"/>
      <c r="CBH224" s="42"/>
      <c r="CBI224" s="42"/>
      <c r="CBJ224" s="42"/>
      <c r="CBK224" s="42"/>
      <c r="CBL224" s="42"/>
      <c r="CBM224" s="42"/>
      <c r="CBN224" s="42"/>
      <c r="CBO224" s="42"/>
      <c r="CBP224" s="42"/>
      <c r="CBQ224" s="42"/>
      <c r="CBR224" s="42"/>
      <c r="CBS224" s="42"/>
      <c r="CBT224" s="42"/>
      <c r="CBU224" s="42"/>
      <c r="CBV224" s="42"/>
      <c r="CBW224" s="42"/>
      <c r="CBX224" s="42"/>
      <c r="CBY224" s="42"/>
      <c r="CBZ224" s="42"/>
      <c r="CCA224" s="42"/>
      <c r="CCB224" s="42"/>
      <c r="CCC224" s="42"/>
      <c r="CCD224" s="42"/>
      <c r="CCE224" s="42"/>
      <c r="CCF224" s="42"/>
      <c r="CCG224" s="42"/>
      <c r="CCH224" s="42"/>
      <c r="CCI224" s="42"/>
      <c r="CCJ224" s="42"/>
      <c r="CCK224" s="42"/>
      <c r="CCL224" s="42"/>
      <c r="CCM224" s="42"/>
      <c r="CCN224" s="42"/>
      <c r="CCO224" s="42"/>
      <c r="CCP224" s="42"/>
      <c r="CCQ224" s="42"/>
      <c r="CCR224" s="42"/>
      <c r="CCS224" s="42"/>
      <c r="CCT224" s="42"/>
      <c r="CCU224" s="42"/>
      <c r="CCV224" s="42"/>
      <c r="CCW224" s="42"/>
      <c r="CCX224" s="42"/>
      <c r="CCY224" s="42"/>
      <c r="CCZ224" s="42"/>
      <c r="CDA224" s="42"/>
      <c r="CDB224" s="42"/>
      <c r="CDC224" s="42"/>
      <c r="CDD224" s="42"/>
      <c r="CDE224" s="42"/>
      <c r="CDF224" s="42"/>
      <c r="CDG224" s="42"/>
      <c r="CDH224" s="42"/>
      <c r="CDI224" s="42"/>
      <c r="CDJ224" s="42"/>
      <c r="CDK224" s="42"/>
      <c r="CDL224" s="42"/>
      <c r="CDM224" s="42"/>
      <c r="CDN224" s="42"/>
      <c r="CDO224" s="42"/>
      <c r="CDP224" s="42"/>
      <c r="CDQ224" s="42"/>
      <c r="CDR224" s="42"/>
      <c r="CDS224" s="42"/>
      <c r="CDT224" s="42"/>
      <c r="CDU224" s="42"/>
      <c r="CDV224" s="42"/>
      <c r="CDW224" s="42"/>
      <c r="CDX224" s="42"/>
      <c r="CDY224" s="42"/>
      <c r="CDZ224" s="42"/>
      <c r="CEA224" s="42"/>
      <c r="CEB224" s="42"/>
      <c r="CEC224" s="42"/>
      <c r="CED224" s="42"/>
      <c r="CEE224" s="42"/>
      <c r="CEF224" s="42"/>
      <c r="CEG224" s="42"/>
      <c r="CEH224" s="42"/>
      <c r="CEI224" s="42"/>
      <c r="CEJ224" s="42"/>
      <c r="CEK224" s="42"/>
      <c r="CEL224" s="42"/>
      <c r="CEM224" s="42"/>
      <c r="CEN224" s="42"/>
      <c r="CEO224" s="42"/>
      <c r="CEP224" s="42"/>
      <c r="CEQ224" s="42"/>
      <c r="CER224" s="42"/>
      <c r="CES224" s="42"/>
      <c r="CET224" s="42"/>
      <c r="CEU224" s="42"/>
      <c r="CEV224" s="42"/>
      <c r="CEW224" s="42"/>
      <c r="CEX224" s="42"/>
      <c r="CEY224" s="42"/>
      <c r="CEZ224" s="42"/>
      <c r="CFA224" s="42"/>
      <c r="CFB224" s="42"/>
      <c r="CFC224" s="42"/>
      <c r="CFD224" s="42"/>
      <c r="CFE224" s="42"/>
      <c r="CFF224" s="42"/>
      <c r="CFG224" s="42"/>
      <c r="CFH224" s="42"/>
      <c r="CFI224" s="42"/>
      <c r="CFJ224" s="42"/>
      <c r="CFK224" s="42"/>
      <c r="CFL224" s="42"/>
      <c r="CFM224" s="42"/>
      <c r="CFN224" s="42"/>
      <c r="CFO224" s="42"/>
      <c r="CFP224" s="42"/>
      <c r="CFQ224" s="42"/>
      <c r="CFR224" s="42"/>
      <c r="CFS224" s="42"/>
      <c r="CFT224" s="42"/>
      <c r="CFU224" s="42"/>
      <c r="CFV224" s="42"/>
      <c r="CFW224" s="42"/>
      <c r="CFX224" s="42"/>
      <c r="CFY224" s="42"/>
      <c r="CFZ224" s="42"/>
      <c r="CGA224" s="42"/>
      <c r="CGB224" s="42"/>
      <c r="CGC224" s="42"/>
      <c r="CGD224" s="42"/>
      <c r="CGE224" s="42"/>
      <c r="CGF224" s="42"/>
      <c r="CGG224" s="42"/>
      <c r="CGH224" s="42"/>
      <c r="CGI224" s="42"/>
      <c r="CGJ224" s="42"/>
      <c r="CGK224" s="42"/>
      <c r="CGL224" s="42"/>
      <c r="CGM224" s="42"/>
      <c r="CGN224" s="42"/>
      <c r="CGO224" s="42"/>
      <c r="CGP224" s="42"/>
      <c r="CGQ224" s="42"/>
      <c r="CGR224" s="42"/>
      <c r="CGS224" s="42"/>
      <c r="CGT224" s="42"/>
      <c r="CGU224" s="42"/>
      <c r="CGV224" s="42"/>
      <c r="CGW224" s="42"/>
      <c r="CGX224" s="42"/>
      <c r="CGY224" s="42"/>
      <c r="CGZ224" s="42"/>
      <c r="CHA224" s="42"/>
      <c r="CHB224" s="42"/>
      <c r="CHC224" s="42"/>
      <c r="CHD224" s="42"/>
      <c r="CHE224" s="42"/>
      <c r="CHF224" s="42"/>
      <c r="CHG224" s="42"/>
      <c r="CHH224" s="42"/>
      <c r="CHI224" s="42"/>
      <c r="CHJ224" s="42"/>
      <c r="CHK224" s="42"/>
      <c r="CHL224" s="42"/>
      <c r="CHM224" s="42"/>
      <c r="CHN224" s="42"/>
      <c r="CHO224" s="42"/>
      <c r="CHP224" s="42"/>
      <c r="CHQ224" s="42"/>
      <c r="CHR224" s="42"/>
      <c r="CHS224" s="42"/>
      <c r="CHT224" s="42"/>
      <c r="CHU224" s="42"/>
      <c r="CHV224" s="42"/>
      <c r="CHW224" s="42"/>
      <c r="CHX224" s="42"/>
      <c r="CHY224" s="42"/>
      <c r="CHZ224" s="42"/>
      <c r="CIA224" s="42"/>
      <c r="CIB224" s="42"/>
      <c r="CIC224" s="42"/>
      <c r="CID224" s="42"/>
      <c r="CIE224" s="42"/>
      <c r="CIF224" s="42"/>
      <c r="CIG224" s="42"/>
      <c r="CIH224" s="42"/>
      <c r="CII224" s="42"/>
      <c r="CIJ224" s="42"/>
      <c r="CIK224" s="42"/>
      <c r="CIL224" s="42"/>
      <c r="CIM224" s="42"/>
      <c r="CIN224" s="42"/>
      <c r="CIO224" s="42"/>
      <c r="CIP224" s="42"/>
      <c r="CIQ224" s="42"/>
      <c r="CIR224" s="42"/>
      <c r="CIS224" s="42"/>
      <c r="CIT224" s="42"/>
      <c r="CIU224" s="42"/>
      <c r="CIV224" s="42"/>
      <c r="CIW224" s="42"/>
      <c r="CIX224" s="42"/>
      <c r="CIY224" s="42"/>
      <c r="CIZ224" s="42"/>
      <c r="CJA224" s="42"/>
      <c r="CJB224" s="42"/>
      <c r="CJC224" s="42"/>
      <c r="CJD224" s="42"/>
      <c r="CJE224" s="42"/>
      <c r="CJF224" s="42"/>
      <c r="CJG224" s="42"/>
      <c r="CJH224" s="42"/>
      <c r="CJI224" s="42"/>
      <c r="CJJ224" s="42"/>
      <c r="CJK224" s="42"/>
      <c r="CJL224" s="42"/>
      <c r="CJM224" s="42"/>
      <c r="CJN224" s="42"/>
      <c r="CJO224" s="42"/>
      <c r="CJP224" s="42"/>
      <c r="CJQ224" s="42"/>
      <c r="CJR224" s="42"/>
      <c r="CJS224" s="42"/>
      <c r="CJT224" s="42"/>
      <c r="CJU224" s="42"/>
      <c r="CJV224" s="42"/>
      <c r="CJW224" s="42"/>
      <c r="CJX224" s="42"/>
      <c r="CJY224" s="42"/>
      <c r="CJZ224" s="42"/>
      <c r="CKA224" s="42"/>
      <c r="CKB224" s="42"/>
      <c r="CKC224" s="42"/>
      <c r="CKD224" s="42"/>
      <c r="CKE224" s="42"/>
      <c r="CKF224" s="42"/>
      <c r="CKG224" s="42"/>
      <c r="CKH224" s="42"/>
      <c r="CKI224" s="42"/>
      <c r="CKJ224" s="42"/>
      <c r="CKK224" s="42"/>
      <c r="CKL224" s="42"/>
      <c r="CKM224" s="42"/>
      <c r="CKN224" s="42"/>
      <c r="CKO224" s="42"/>
      <c r="CKP224" s="42"/>
      <c r="CKQ224" s="42"/>
      <c r="CKR224" s="42"/>
      <c r="CKS224" s="42"/>
      <c r="CKT224" s="42"/>
      <c r="CKU224" s="42"/>
      <c r="CKV224" s="42"/>
      <c r="CKW224" s="42"/>
      <c r="CKX224" s="42"/>
      <c r="CKY224" s="42"/>
      <c r="CKZ224" s="42"/>
      <c r="CLA224" s="42"/>
      <c r="CLB224" s="42"/>
      <c r="CLC224" s="42"/>
      <c r="CLD224" s="42"/>
      <c r="CLE224" s="42"/>
      <c r="CLF224" s="42"/>
      <c r="CLG224" s="42"/>
      <c r="CLH224" s="42"/>
      <c r="CLI224" s="42"/>
      <c r="CLJ224" s="42"/>
      <c r="CLK224" s="42"/>
      <c r="CLL224" s="42"/>
      <c r="CLM224" s="42"/>
      <c r="CLN224" s="42"/>
      <c r="CLO224" s="42"/>
      <c r="CLP224" s="42"/>
      <c r="CLQ224" s="42"/>
      <c r="CLR224" s="42"/>
      <c r="CLS224" s="42"/>
      <c r="CLT224" s="42"/>
      <c r="CLU224" s="42"/>
      <c r="CLV224" s="42"/>
      <c r="CLW224" s="42"/>
      <c r="CLX224" s="42"/>
      <c r="CLY224" s="42"/>
      <c r="CLZ224" s="42"/>
      <c r="CMA224" s="42"/>
      <c r="CMB224" s="42"/>
      <c r="CMC224" s="42"/>
      <c r="CMD224" s="42"/>
      <c r="CME224" s="42"/>
      <c r="CMF224" s="42"/>
      <c r="CMG224" s="42"/>
      <c r="CMH224" s="42"/>
      <c r="CMI224" s="42"/>
      <c r="CMJ224" s="42"/>
      <c r="CMK224" s="42"/>
      <c r="CML224" s="42"/>
      <c r="CMM224" s="42"/>
      <c r="CMN224" s="42"/>
      <c r="CMO224" s="42"/>
      <c r="CMP224" s="42"/>
      <c r="CMQ224" s="42"/>
      <c r="CMR224" s="42"/>
      <c r="CMS224" s="42"/>
      <c r="CMT224" s="42"/>
      <c r="CMU224" s="42"/>
      <c r="CMV224" s="42"/>
      <c r="CMW224" s="42"/>
      <c r="CMX224" s="42"/>
      <c r="CMY224" s="42"/>
      <c r="CMZ224" s="42"/>
      <c r="CNA224" s="42"/>
      <c r="CNB224" s="42"/>
      <c r="CNC224" s="42"/>
      <c r="CND224" s="42"/>
      <c r="CNE224" s="42"/>
      <c r="CNF224" s="42"/>
      <c r="CNG224" s="42"/>
      <c r="CNH224" s="42"/>
      <c r="CNI224" s="42"/>
      <c r="CNJ224" s="42"/>
      <c r="CNK224" s="42"/>
      <c r="CNL224" s="42"/>
      <c r="CNM224" s="42"/>
      <c r="CNN224" s="42"/>
      <c r="CNO224" s="42"/>
      <c r="CNP224" s="42"/>
      <c r="CNQ224" s="42"/>
      <c r="CNR224" s="42"/>
      <c r="CNS224" s="42"/>
      <c r="CNT224" s="42"/>
      <c r="CNU224" s="42"/>
      <c r="CNV224" s="42"/>
      <c r="CNW224" s="42"/>
      <c r="CNX224" s="42"/>
      <c r="CNY224" s="42"/>
      <c r="CNZ224" s="42"/>
      <c r="COA224" s="42"/>
      <c r="COB224" s="42"/>
      <c r="COC224" s="42"/>
      <c r="COD224" s="42"/>
      <c r="COE224" s="42"/>
      <c r="COF224" s="42"/>
      <c r="COG224" s="42"/>
      <c r="COH224" s="42"/>
      <c r="COI224" s="42"/>
      <c r="COJ224" s="42"/>
      <c r="COK224" s="42"/>
      <c r="COL224" s="42"/>
      <c r="COM224" s="42"/>
      <c r="CON224" s="42"/>
      <c r="COO224" s="42"/>
      <c r="COP224" s="42"/>
      <c r="COQ224" s="42"/>
      <c r="COR224" s="42"/>
      <c r="COS224" s="42"/>
      <c r="COT224" s="42"/>
      <c r="COU224" s="42"/>
      <c r="COV224" s="42"/>
      <c r="COW224" s="42"/>
      <c r="COX224" s="42"/>
      <c r="COY224" s="42"/>
      <c r="COZ224" s="42"/>
      <c r="CPA224" s="42"/>
      <c r="CPB224" s="42"/>
      <c r="CPC224" s="42"/>
      <c r="CPD224" s="42"/>
      <c r="CPE224" s="42"/>
      <c r="CPF224" s="42"/>
      <c r="CPG224" s="42"/>
      <c r="CPH224" s="42"/>
      <c r="CPI224" s="42"/>
      <c r="CPJ224" s="42"/>
      <c r="CPK224" s="42"/>
      <c r="CPL224" s="42"/>
      <c r="CPM224" s="42"/>
      <c r="CPN224" s="42"/>
      <c r="CPO224" s="42"/>
      <c r="CPP224" s="42"/>
      <c r="CPQ224" s="42"/>
      <c r="CPR224" s="42"/>
      <c r="CPS224" s="42"/>
      <c r="CPT224" s="42"/>
      <c r="CPU224" s="42"/>
      <c r="CPV224" s="42"/>
      <c r="CPW224" s="42"/>
      <c r="CPX224" s="42"/>
      <c r="CPY224" s="42"/>
      <c r="CPZ224" s="42"/>
      <c r="CQA224" s="42"/>
      <c r="CQB224" s="42"/>
      <c r="CQC224" s="42"/>
      <c r="CQD224" s="42"/>
      <c r="CQE224" s="42"/>
      <c r="CQF224" s="42"/>
      <c r="CQG224" s="42"/>
      <c r="CQH224" s="42"/>
      <c r="CQI224" s="42"/>
      <c r="CQJ224" s="42"/>
      <c r="CQK224" s="42"/>
      <c r="CQL224" s="42"/>
      <c r="CQM224" s="42"/>
      <c r="CQN224" s="42"/>
      <c r="CQO224" s="42"/>
      <c r="CQP224" s="42"/>
      <c r="CQQ224" s="42"/>
    </row>
    <row r="225" spans="1:2487">
      <c r="A225" s="196" t="s">
        <v>13</v>
      </c>
      <c r="B225" s="188">
        <v>8.8000000000000007</v>
      </c>
      <c r="C225" s="188">
        <v>10.199999999999999</v>
      </c>
      <c r="D225" s="188">
        <v>6.8</v>
      </c>
      <c r="E225" s="188">
        <v>12.5</v>
      </c>
      <c r="F225" s="188">
        <v>18</v>
      </c>
      <c r="G225" s="188">
        <v>16</v>
      </c>
      <c r="H225" s="188">
        <v>5.4</v>
      </c>
      <c r="I225" s="188">
        <v>11.7</v>
      </c>
      <c r="J225" s="188">
        <v>8.8000000000000007</v>
      </c>
      <c r="K225" s="188">
        <v>14</v>
      </c>
      <c r="L225" s="188">
        <v>34.200000000000003</v>
      </c>
      <c r="M225" s="188">
        <v>35.200000000000003</v>
      </c>
      <c r="N225" s="188">
        <v>5</v>
      </c>
      <c r="O225" s="188">
        <v>15.1</v>
      </c>
      <c r="P225" s="188">
        <v>20.6</v>
      </c>
      <c r="Q225" s="188">
        <v>1.3</v>
      </c>
      <c r="R225" s="188">
        <v>4.5999999999999996</v>
      </c>
      <c r="S225" s="188">
        <v>4.3</v>
      </c>
      <c r="T225" s="188">
        <v>1</v>
      </c>
      <c r="U225" s="188">
        <v>3.1</v>
      </c>
      <c r="V225" s="188">
        <v>1.7</v>
      </c>
      <c r="W225" s="188">
        <v>4.5</v>
      </c>
      <c r="X225" s="188">
        <v>5.8</v>
      </c>
      <c r="Y225" s="188">
        <v>10</v>
      </c>
      <c r="Z225" s="210" t="s">
        <v>63</v>
      </c>
      <c r="AA225" s="210" t="s">
        <v>63</v>
      </c>
      <c r="AB225" s="188">
        <f>- - 4.9</f>
        <v>4.9000000000000004</v>
      </c>
      <c r="AC225" s="188">
        <v>7.5</v>
      </c>
      <c r="AD225" s="188">
        <v>12.7</v>
      </c>
      <c r="AE225" s="188">
        <v>8.1999999999999993</v>
      </c>
      <c r="AF225" s="188">
        <v>2.5</v>
      </c>
      <c r="AG225" s="188">
        <v>4.7</v>
      </c>
      <c r="AH225" s="188">
        <v>2.2000000000000002</v>
      </c>
      <c r="AI225" s="185"/>
      <c r="AJ225" s="185"/>
      <c r="AK225" s="185"/>
      <c r="AL225" s="185"/>
      <c r="AM225" s="185"/>
      <c r="AN225" s="185"/>
      <c r="AO225" s="185"/>
      <c r="AP225" s="185"/>
      <c r="AQ225" s="185"/>
      <c r="AR225" s="185"/>
      <c r="AS225" s="185"/>
      <c r="AT225" s="185"/>
      <c r="AU225" s="185"/>
      <c r="AV225" s="185"/>
      <c r="AW225" s="185"/>
      <c r="AX225" s="185"/>
      <c r="AY225" s="185"/>
      <c r="AZ225" s="185"/>
      <c r="BA225" s="185"/>
      <c r="BB225" s="185"/>
      <c r="BC225" s="185"/>
      <c r="BD225" s="185"/>
      <c r="BE225" s="185"/>
      <c r="BF225" s="185"/>
      <c r="BG225" s="185"/>
      <c r="BH225" s="185"/>
      <c r="BI225" s="185"/>
      <c r="BJ225" s="185"/>
      <c r="BK225" s="185"/>
      <c r="BL225" s="185"/>
      <c r="BM225" s="185"/>
      <c r="BN225" s="185"/>
      <c r="BO225" s="185"/>
      <c r="BP225" s="185"/>
      <c r="BQ225" s="185"/>
      <c r="BR225" s="185"/>
      <c r="BS225" s="185"/>
      <c r="BT225" s="185"/>
      <c r="BU225" s="185"/>
      <c r="BV225" s="185"/>
      <c r="BW225" s="185"/>
      <c r="BX225" s="185"/>
      <c r="BY225" s="185"/>
      <c r="BZ225" s="185"/>
      <c r="CA225" s="185"/>
      <c r="CB225" s="185"/>
      <c r="CC225" s="185"/>
      <c r="CD225" s="185"/>
      <c r="CE225" s="185"/>
      <c r="CF225" s="185"/>
      <c r="CG225" s="185"/>
      <c r="CH225" s="185"/>
      <c r="CI225" s="185"/>
      <c r="CJ225" s="185"/>
      <c r="CK225" s="185"/>
      <c r="CL225" s="185"/>
      <c r="CM225" s="185"/>
      <c r="CN225" s="185"/>
      <c r="CO225" s="185"/>
      <c r="CP225" s="185"/>
      <c r="CQ225" s="185"/>
      <c r="CR225" s="185"/>
      <c r="CS225" s="185"/>
      <c r="CT225" s="185"/>
      <c r="CU225" s="185"/>
      <c r="CV225" s="185"/>
      <c r="CW225" s="185"/>
      <c r="CX225" s="185"/>
      <c r="CY225" s="185"/>
      <c r="CZ225" s="185"/>
      <c r="DA225" s="185"/>
      <c r="DB225" s="185"/>
      <c r="DC225" s="185"/>
      <c r="DD225" s="185"/>
      <c r="DE225" s="185"/>
      <c r="DF225" s="185"/>
      <c r="DG225" s="185"/>
      <c r="DH225" s="185"/>
      <c r="DI225" s="185"/>
      <c r="DJ225" s="185"/>
      <c r="DK225" s="185"/>
      <c r="DL225" s="185"/>
      <c r="DM225" s="185"/>
      <c r="DN225" s="185"/>
      <c r="DO225" s="185"/>
      <c r="DP225" s="185"/>
      <c r="DQ225" s="185"/>
      <c r="DR225" s="185"/>
      <c r="DS225" s="185"/>
      <c r="DT225" s="185"/>
      <c r="DU225" s="185"/>
      <c r="DV225" s="185"/>
      <c r="DW225" s="185"/>
      <c r="DX225" s="185"/>
      <c r="DY225" s="185"/>
      <c r="DZ225" s="185"/>
      <c r="EA225" s="185"/>
      <c r="EB225" s="185"/>
      <c r="EC225" s="185"/>
      <c r="ED225" s="185"/>
      <c r="EE225" s="185"/>
      <c r="EF225" s="185"/>
      <c r="EG225" s="185"/>
      <c r="EH225" s="185"/>
      <c r="EI225" s="185"/>
      <c r="EJ225" s="185"/>
      <c r="EK225" s="185"/>
      <c r="EL225" s="185"/>
      <c r="EM225" s="185"/>
      <c r="EN225" s="185"/>
      <c r="EO225" s="185"/>
      <c r="EP225" s="185"/>
      <c r="EQ225" s="185"/>
      <c r="ER225" s="185"/>
      <c r="ES225" s="185"/>
      <c r="ET225" s="185"/>
      <c r="EU225" s="185"/>
      <c r="EV225" s="185"/>
      <c r="EW225" s="185"/>
      <c r="EX225" s="185"/>
      <c r="EY225" s="185"/>
      <c r="EZ225" s="185"/>
      <c r="FA225" s="185"/>
      <c r="FB225" s="185"/>
      <c r="FC225" s="185"/>
      <c r="FD225" s="185"/>
      <c r="FE225" s="185"/>
      <c r="FF225" s="185"/>
      <c r="FG225" s="185"/>
      <c r="FH225" s="185"/>
      <c r="FI225" s="185"/>
      <c r="FJ225" s="185"/>
      <c r="FK225" s="185"/>
      <c r="FL225" s="185"/>
      <c r="FM225" s="185"/>
      <c r="FN225" s="185"/>
      <c r="FO225" s="185"/>
      <c r="FP225" s="185"/>
      <c r="FQ225" s="185"/>
      <c r="FR225" s="185"/>
      <c r="FS225" s="185"/>
      <c r="FT225" s="185"/>
      <c r="FU225" s="185"/>
      <c r="FV225" s="185"/>
      <c r="FW225" s="185"/>
      <c r="FX225" s="185"/>
      <c r="FY225" s="185"/>
      <c r="FZ225" s="185"/>
      <c r="GA225" s="185"/>
      <c r="GB225" s="185"/>
      <c r="GC225" s="185"/>
      <c r="GD225" s="185"/>
      <c r="GE225" s="185"/>
      <c r="GF225" s="185"/>
      <c r="GG225" s="185"/>
      <c r="GH225" s="185"/>
      <c r="GI225" s="185"/>
      <c r="GJ225" s="185"/>
      <c r="GK225" s="185"/>
      <c r="GL225" s="185"/>
      <c r="GM225" s="185"/>
      <c r="GN225" s="185"/>
      <c r="GO225" s="185"/>
      <c r="GP225" s="185"/>
      <c r="GQ225" s="185"/>
      <c r="GR225" s="185"/>
      <c r="GS225" s="185"/>
      <c r="GT225" s="185"/>
      <c r="GU225" s="185"/>
      <c r="GV225" s="185"/>
      <c r="GW225" s="185"/>
      <c r="GX225" s="185"/>
      <c r="GY225" s="185"/>
      <c r="GZ225" s="185"/>
      <c r="HA225" s="185"/>
      <c r="HB225" s="185"/>
      <c r="HC225" s="185"/>
      <c r="HD225" s="185"/>
      <c r="HE225" s="185"/>
      <c r="HF225" s="185"/>
      <c r="HG225" s="185"/>
      <c r="HH225" s="185"/>
      <c r="HI225" s="185"/>
      <c r="HJ225" s="185"/>
      <c r="HK225" s="185"/>
      <c r="HL225" s="185"/>
      <c r="HM225" s="185"/>
      <c r="HN225" s="185"/>
      <c r="HO225" s="185"/>
      <c r="HP225" s="185"/>
      <c r="HQ225" s="185"/>
      <c r="HR225" s="185"/>
      <c r="HS225" s="185"/>
      <c r="HT225" s="185"/>
      <c r="HU225" s="185"/>
      <c r="HV225" s="185"/>
      <c r="HW225" s="185"/>
      <c r="HX225" s="185"/>
      <c r="HY225" s="185"/>
      <c r="HZ225" s="185"/>
      <c r="IA225" s="185"/>
      <c r="IB225" s="185"/>
      <c r="IC225" s="185"/>
      <c r="ID225" s="185"/>
      <c r="IE225" s="185"/>
      <c r="IF225" s="185"/>
      <c r="IG225" s="185"/>
      <c r="IH225" s="185"/>
      <c r="II225" s="185"/>
      <c r="IJ225" s="185"/>
      <c r="IK225" s="185"/>
      <c r="IL225" s="185"/>
      <c r="IM225" s="185"/>
      <c r="IN225" s="185"/>
      <c r="IO225" s="185"/>
      <c r="IP225" s="185"/>
      <c r="IQ225" s="185"/>
      <c r="IR225" s="185"/>
      <c r="IS225" s="185"/>
      <c r="IT225" s="185"/>
      <c r="IU225" s="185"/>
      <c r="IV225" s="185"/>
      <c r="IW225" s="185"/>
      <c r="IX225" s="185"/>
      <c r="IY225" s="185"/>
      <c r="IZ225" s="185"/>
      <c r="JA225" s="185"/>
      <c r="JB225" s="185"/>
      <c r="JC225" s="185"/>
      <c r="JD225" s="185"/>
      <c r="JE225" s="185"/>
      <c r="JF225" s="185"/>
      <c r="JG225" s="185"/>
      <c r="JH225" s="185"/>
      <c r="JI225" s="185"/>
      <c r="JJ225" s="185"/>
      <c r="JK225" s="185"/>
      <c r="JL225" s="185"/>
      <c r="JM225" s="185"/>
      <c r="JN225" s="185"/>
      <c r="JO225" s="185"/>
      <c r="JP225" s="185"/>
      <c r="JQ225" s="185"/>
      <c r="JR225" s="185"/>
      <c r="JS225" s="185"/>
      <c r="JT225" s="185"/>
      <c r="JU225" s="185"/>
      <c r="JV225" s="185"/>
      <c r="JW225" s="185"/>
      <c r="JX225" s="185"/>
      <c r="JY225" s="185"/>
      <c r="JZ225" s="185"/>
      <c r="KA225" s="185"/>
      <c r="KB225" s="185"/>
      <c r="KC225" s="185"/>
      <c r="KD225" s="185"/>
      <c r="KE225" s="185"/>
      <c r="KF225" s="185"/>
      <c r="KG225" s="185"/>
      <c r="KH225" s="185"/>
      <c r="KI225" s="185"/>
      <c r="KJ225" s="185"/>
      <c r="KK225" s="185"/>
      <c r="KL225" s="185"/>
      <c r="KM225" s="185"/>
      <c r="KN225" s="185"/>
      <c r="KO225" s="185"/>
      <c r="KP225" s="185"/>
      <c r="KQ225" s="185"/>
      <c r="KR225" s="185"/>
      <c r="KS225" s="185"/>
      <c r="KT225" s="185"/>
      <c r="KU225" s="185"/>
      <c r="KV225" s="185"/>
      <c r="KW225" s="185"/>
      <c r="KX225" s="185"/>
      <c r="KY225" s="185"/>
      <c r="KZ225" s="185"/>
      <c r="LA225" s="185"/>
      <c r="LB225" s="185"/>
      <c r="LC225" s="185"/>
      <c r="LD225" s="185"/>
      <c r="LE225" s="185"/>
      <c r="LF225" s="185"/>
      <c r="LG225" s="185"/>
      <c r="LH225" s="185"/>
      <c r="LI225" s="185"/>
      <c r="LJ225" s="185"/>
      <c r="LK225" s="185"/>
      <c r="LL225" s="185"/>
      <c r="LM225" s="185"/>
      <c r="LN225" s="185"/>
      <c r="LO225" s="185"/>
      <c r="LP225" s="185"/>
      <c r="LQ225" s="185"/>
      <c r="LR225" s="185"/>
      <c r="LS225" s="185"/>
      <c r="LT225" s="185"/>
      <c r="LU225" s="185"/>
      <c r="LV225" s="185"/>
      <c r="LW225" s="185"/>
      <c r="LX225" s="185"/>
      <c r="LY225" s="185"/>
      <c r="LZ225" s="185"/>
      <c r="MA225" s="185"/>
      <c r="MB225" s="185"/>
      <c r="MC225" s="185"/>
      <c r="MD225" s="185"/>
      <c r="ME225" s="185"/>
      <c r="MF225" s="185"/>
      <c r="MG225" s="185"/>
      <c r="MH225" s="185"/>
      <c r="MI225" s="185"/>
      <c r="MJ225" s="185"/>
      <c r="MK225" s="185"/>
      <c r="ML225" s="185"/>
      <c r="MM225" s="185"/>
      <c r="MN225" s="185"/>
      <c r="MO225" s="185"/>
      <c r="MP225" s="185"/>
      <c r="MQ225" s="185"/>
      <c r="MR225" s="185"/>
      <c r="MS225" s="185"/>
      <c r="MT225" s="185"/>
      <c r="MU225" s="185"/>
      <c r="MV225" s="185"/>
      <c r="MW225" s="185"/>
      <c r="MX225" s="185"/>
      <c r="MY225" s="185"/>
      <c r="MZ225" s="185"/>
      <c r="NA225" s="185"/>
      <c r="NB225" s="185"/>
      <c r="NC225" s="185"/>
      <c r="ND225" s="185"/>
      <c r="NE225" s="185"/>
      <c r="NF225" s="185"/>
      <c r="NG225" s="185"/>
      <c r="NH225" s="185"/>
      <c r="NI225" s="185"/>
      <c r="NJ225" s="185"/>
      <c r="NK225" s="185"/>
      <c r="NL225" s="185"/>
      <c r="NM225" s="185"/>
      <c r="NN225" s="185"/>
      <c r="NO225" s="185"/>
      <c r="NP225" s="185"/>
      <c r="NQ225" s="185"/>
      <c r="NR225" s="185"/>
      <c r="NS225" s="185"/>
      <c r="NT225" s="185"/>
      <c r="NU225" s="185"/>
      <c r="NV225" s="185"/>
      <c r="NW225" s="185"/>
      <c r="NX225" s="185"/>
      <c r="NY225" s="185"/>
      <c r="NZ225" s="185"/>
      <c r="OA225" s="185"/>
      <c r="OB225" s="185"/>
      <c r="OC225" s="185"/>
      <c r="OD225" s="185"/>
      <c r="OE225" s="185"/>
      <c r="OF225" s="185"/>
      <c r="OG225" s="185"/>
      <c r="OH225" s="185"/>
      <c r="OI225" s="185"/>
      <c r="OJ225" s="185"/>
      <c r="OK225" s="185"/>
      <c r="OL225" s="185"/>
      <c r="OM225" s="185"/>
      <c r="ON225" s="185"/>
      <c r="OO225" s="185"/>
      <c r="OP225" s="185"/>
      <c r="OQ225" s="185"/>
      <c r="OR225" s="185"/>
      <c r="OS225" s="185"/>
      <c r="OT225" s="185"/>
      <c r="OU225" s="185"/>
      <c r="OV225" s="185"/>
      <c r="OW225" s="185"/>
      <c r="OX225" s="185"/>
      <c r="OY225" s="185"/>
      <c r="OZ225" s="185"/>
      <c r="PA225" s="185"/>
      <c r="PB225" s="185"/>
      <c r="PC225" s="185"/>
      <c r="PD225" s="185"/>
      <c r="PE225" s="185"/>
      <c r="PF225" s="185"/>
      <c r="PG225" s="185"/>
      <c r="PH225" s="185"/>
      <c r="PI225" s="185"/>
      <c r="PJ225" s="185"/>
      <c r="PK225" s="185"/>
      <c r="PL225" s="185"/>
      <c r="PM225" s="185"/>
      <c r="PN225" s="185"/>
      <c r="PO225" s="185"/>
      <c r="PP225" s="185"/>
      <c r="PQ225" s="185"/>
      <c r="PR225" s="185"/>
      <c r="PS225" s="185"/>
      <c r="PT225" s="185"/>
      <c r="PU225" s="185"/>
      <c r="PV225" s="185"/>
      <c r="PW225" s="185"/>
      <c r="PX225" s="185"/>
      <c r="PY225" s="185"/>
      <c r="PZ225" s="185"/>
      <c r="QA225" s="185"/>
      <c r="QB225" s="185"/>
      <c r="QC225" s="185"/>
      <c r="QD225" s="185"/>
      <c r="QE225" s="185"/>
      <c r="QF225" s="185"/>
      <c r="QG225" s="185"/>
      <c r="QH225" s="185"/>
      <c r="QI225" s="185"/>
      <c r="QJ225" s="185"/>
      <c r="QK225" s="185"/>
      <c r="QL225" s="185"/>
      <c r="QM225" s="185"/>
      <c r="QN225" s="185"/>
      <c r="QO225" s="185"/>
      <c r="QP225" s="185"/>
      <c r="QQ225" s="185"/>
      <c r="QR225" s="185"/>
      <c r="QS225" s="185"/>
      <c r="QT225" s="185"/>
      <c r="QU225" s="185"/>
      <c r="QV225" s="185"/>
      <c r="QW225" s="185"/>
      <c r="QX225" s="185"/>
      <c r="QY225" s="185"/>
      <c r="QZ225" s="185"/>
      <c r="RA225" s="185"/>
      <c r="RB225" s="185"/>
      <c r="RC225" s="185"/>
      <c r="RD225" s="185"/>
      <c r="RE225" s="185"/>
      <c r="RF225" s="185"/>
      <c r="RG225" s="185"/>
      <c r="RH225" s="185"/>
      <c r="RI225" s="185"/>
      <c r="RJ225" s="185"/>
      <c r="RK225" s="185"/>
      <c r="RL225" s="185"/>
      <c r="RM225" s="185"/>
      <c r="RN225" s="185"/>
      <c r="RO225" s="185"/>
      <c r="RP225" s="185"/>
      <c r="RQ225" s="185"/>
      <c r="RR225" s="185"/>
      <c r="RS225" s="185"/>
      <c r="RT225" s="185"/>
      <c r="RU225" s="185"/>
      <c r="RV225" s="185"/>
      <c r="RW225" s="185"/>
      <c r="RX225" s="185"/>
      <c r="RY225" s="185"/>
      <c r="RZ225" s="185"/>
      <c r="SA225" s="185"/>
      <c r="SB225" s="185"/>
      <c r="SC225" s="185"/>
      <c r="SD225" s="185"/>
      <c r="SE225" s="185"/>
      <c r="SF225" s="185"/>
      <c r="SG225" s="185"/>
      <c r="SH225" s="185"/>
      <c r="SI225" s="185"/>
      <c r="SJ225" s="185"/>
      <c r="SK225" s="185"/>
      <c r="SL225" s="185"/>
      <c r="SM225" s="185"/>
      <c r="SN225" s="185"/>
      <c r="SO225" s="185"/>
      <c r="SP225" s="185"/>
      <c r="SQ225" s="185"/>
      <c r="SR225" s="185"/>
      <c r="SS225" s="185"/>
      <c r="ST225" s="185"/>
      <c r="SU225" s="185"/>
      <c r="SV225" s="185"/>
      <c r="SW225" s="185"/>
      <c r="SX225" s="185"/>
      <c r="SY225" s="185"/>
      <c r="SZ225" s="185"/>
      <c r="TA225" s="185"/>
      <c r="TB225" s="185"/>
      <c r="TC225" s="185"/>
      <c r="TD225" s="185"/>
      <c r="TE225" s="185"/>
      <c r="TF225" s="185"/>
      <c r="TG225" s="185"/>
      <c r="TH225" s="185"/>
      <c r="TI225" s="185"/>
      <c r="TJ225" s="185"/>
      <c r="TK225" s="185"/>
      <c r="TL225" s="185"/>
      <c r="TM225" s="185"/>
      <c r="TN225" s="185"/>
      <c r="TO225" s="185"/>
      <c r="TP225" s="185"/>
      <c r="TQ225" s="185"/>
      <c r="TR225" s="185"/>
      <c r="TS225" s="185"/>
      <c r="TT225" s="185"/>
      <c r="TU225" s="185"/>
      <c r="TV225" s="185"/>
      <c r="TW225" s="185"/>
      <c r="TX225" s="185"/>
      <c r="TY225" s="185"/>
      <c r="TZ225" s="185"/>
      <c r="UA225" s="185"/>
      <c r="UB225" s="185"/>
      <c r="UC225" s="185"/>
      <c r="UD225" s="185"/>
      <c r="UE225" s="185"/>
      <c r="UF225" s="185"/>
      <c r="UG225" s="185"/>
      <c r="UH225" s="185"/>
      <c r="UI225" s="185"/>
      <c r="UJ225" s="185"/>
      <c r="UK225" s="185"/>
      <c r="UL225" s="185"/>
      <c r="UM225" s="185"/>
      <c r="UN225" s="185"/>
      <c r="UO225" s="185"/>
      <c r="UP225" s="185"/>
      <c r="UQ225" s="185"/>
      <c r="UR225" s="185"/>
      <c r="US225" s="185"/>
      <c r="UT225" s="185"/>
      <c r="UU225" s="185"/>
      <c r="UV225" s="185"/>
      <c r="UW225" s="185"/>
      <c r="UX225" s="185"/>
      <c r="UY225" s="185"/>
      <c r="UZ225" s="185"/>
      <c r="VA225" s="185"/>
      <c r="VB225" s="185"/>
      <c r="VC225" s="185"/>
      <c r="VD225" s="185"/>
      <c r="VE225" s="185"/>
      <c r="VF225" s="185"/>
      <c r="VG225" s="185"/>
      <c r="VH225" s="185"/>
      <c r="VI225" s="185"/>
      <c r="VJ225" s="185"/>
      <c r="VK225" s="185"/>
      <c r="VL225" s="185"/>
      <c r="VM225" s="185"/>
      <c r="VN225" s="185"/>
      <c r="VO225" s="185"/>
      <c r="VP225" s="185"/>
      <c r="VQ225" s="185"/>
      <c r="VR225" s="185"/>
      <c r="VS225" s="185"/>
      <c r="VT225" s="185"/>
      <c r="VU225" s="185"/>
      <c r="VV225" s="185"/>
      <c r="VW225" s="185"/>
      <c r="VX225" s="185"/>
      <c r="VY225" s="185"/>
      <c r="VZ225" s="185"/>
      <c r="WA225" s="185"/>
      <c r="WB225" s="185"/>
      <c r="WC225" s="185"/>
      <c r="WD225" s="185"/>
      <c r="WE225" s="185"/>
      <c r="WF225" s="185"/>
      <c r="WG225" s="185"/>
      <c r="WH225" s="185"/>
      <c r="WI225" s="185"/>
      <c r="WJ225" s="185"/>
      <c r="WK225" s="185"/>
      <c r="WL225" s="185"/>
      <c r="WM225" s="185"/>
      <c r="WN225" s="185"/>
      <c r="WO225" s="185"/>
      <c r="WP225" s="185"/>
      <c r="WQ225" s="185"/>
      <c r="WR225" s="185"/>
      <c r="WS225" s="185"/>
      <c r="WT225" s="185"/>
      <c r="WU225" s="185"/>
      <c r="WV225" s="185"/>
      <c r="WW225" s="185"/>
      <c r="WX225" s="185"/>
      <c r="WY225" s="185"/>
      <c r="WZ225" s="185"/>
      <c r="XA225" s="185"/>
      <c r="XB225" s="185"/>
      <c r="XC225" s="185"/>
      <c r="XD225" s="185"/>
      <c r="XE225" s="185"/>
      <c r="XF225" s="185"/>
      <c r="XG225" s="185"/>
      <c r="XH225" s="185"/>
      <c r="XI225" s="185"/>
      <c r="XJ225" s="185"/>
      <c r="XK225" s="185"/>
      <c r="XL225" s="185"/>
      <c r="XM225" s="185"/>
      <c r="XN225" s="185"/>
      <c r="XO225" s="185"/>
      <c r="XP225" s="185"/>
      <c r="XQ225" s="185"/>
      <c r="XR225" s="185"/>
      <c r="XS225" s="185"/>
      <c r="XT225" s="185"/>
      <c r="XU225" s="185"/>
      <c r="XV225" s="185"/>
      <c r="XW225" s="185"/>
      <c r="XX225" s="185"/>
      <c r="XY225" s="185"/>
      <c r="XZ225" s="185"/>
      <c r="YA225" s="185"/>
      <c r="YB225" s="185"/>
      <c r="YC225" s="185"/>
      <c r="YD225" s="185"/>
      <c r="YE225" s="185"/>
      <c r="YF225" s="185"/>
      <c r="YG225" s="185"/>
      <c r="YH225" s="185"/>
      <c r="YI225" s="185"/>
      <c r="YJ225" s="185"/>
      <c r="YK225" s="185"/>
      <c r="YL225" s="185"/>
      <c r="YM225" s="185"/>
      <c r="YN225" s="185"/>
      <c r="YO225" s="185"/>
      <c r="YP225" s="185"/>
      <c r="YQ225" s="185"/>
      <c r="YR225" s="185"/>
      <c r="YS225" s="185"/>
      <c r="YT225" s="185"/>
      <c r="YU225" s="185"/>
      <c r="YV225" s="185"/>
      <c r="YW225" s="185"/>
      <c r="YX225" s="185"/>
      <c r="YY225" s="185"/>
      <c r="YZ225" s="185"/>
      <c r="ZA225" s="185"/>
      <c r="ZB225" s="185"/>
      <c r="ZC225" s="185"/>
      <c r="ZD225" s="185"/>
      <c r="ZE225" s="185"/>
      <c r="ZF225" s="185"/>
      <c r="ZG225" s="185"/>
      <c r="ZH225" s="185"/>
      <c r="ZI225" s="185"/>
      <c r="ZJ225" s="185"/>
      <c r="ZK225" s="185"/>
      <c r="ZL225" s="185"/>
      <c r="ZM225" s="185"/>
      <c r="ZN225" s="185"/>
      <c r="ZO225" s="185"/>
      <c r="ZP225" s="185"/>
      <c r="ZQ225" s="185"/>
      <c r="ZR225" s="185"/>
      <c r="ZS225" s="185"/>
      <c r="ZT225" s="185"/>
      <c r="ZU225" s="185"/>
      <c r="ZV225" s="185"/>
      <c r="ZW225" s="185"/>
      <c r="ZX225" s="185"/>
      <c r="ZY225" s="185"/>
      <c r="ZZ225" s="185"/>
      <c r="AAA225" s="185"/>
      <c r="AAB225" s="185"/>
      <c r="AAC225" s="185"/>
      <c r="AAD225" s="185"/>
      <c r="AAE225" s="185"/>
      <c r="AAF225" s="185"/>
      <c r="AAG225" s="185"/>
      <c r="AAH225" s="185"/>
      <c r="AAI225" s="185"/>
      <c r="AAJ225" s="185"/>
      <c r="AAK225" s="185"/>
      <c r="AAL225" s="185"/>
      <c r="AAM225" s="185"/>
      <c r="AAN225" s="185"/>
      <c r="AAO225" s="185"/>
      <c r="AAP225" s="185"/>
      <c r="AAQ225" s="185"/>
      <c r="AAR225" s="185"/>
      <c r="AAS225" s="185"/>
      <c r="AAT225" s="185"/>
      <c r="AAU225" s="185"/>
      <c r="AAV225" s="185"/>
      <c r="AAW225" s="185"/>
      <c r="AAX225" s="185"/>
      <c r="AAY225" s="185"/>
      <c r="AAZ225" s="185"/>
      <c r="ABA225" s="185"/>
      <c r="ABB225" s="185"/>
      <c r="ABC225" s="185"/>
      <c r="ABD225" s="185"/>
      <c r="ABE225" s="185"/>
      <c r="ABF225" s="185"/>
      <c r="ABG225" s="185"/>
      <c r="ABH225" s="185"/>
      <c r="ABI225" s="185"/>
      <c r="ABJ225" s="185"/>
      <c r="ABK225" s="185"/>
      <c r="ABL225" s="185"/>
      <c r="ABM225" s="185"/>
      <c r="ABN225" s="185"/>
      <c r="ABO225" s="185"/>
      <c r="ABP225" s="185"/>
      <c r="ABQ225" s="185"/>
      <c r="ABR225" s="185"/>
      <c r="ABS225" s="185"/>
      <c r="ABT225" s="185"/>
      <c r="ABU225" s="185"/>
      <c r="ABV225" s="185"/>
      <c r="ABW225" s="185"/>
      <c r="ABX225" s="185"/>
      <c r="ABY225" s="185"/>
      <c r="ABZ225" s="185"/>
      <c r="ACA225" s="185"/>
      <c r="ACB225" s="185"/>
      <c r="ACC225" s="185"/>
      <c r="ACD225" s="185"/>
      <c r="ACE225" s="185"/>
      <c r="ACF225" s="185"/>
      <c r="ACG225" s="185"/>
      <c r="ACH225" s="185"/>
      <c r="ACI225" s="185"/>
      <c r="ACJ225" s="185"/>
      <c r="ACK225" s="185"/>
      <c r="ACL225" s="185"/>
      <c r="ACM225" s="185"/>
      <c r="ACN225" s="185"/>
      <c r="ACO225" s="185"/>
      <c r="ACP225" s="185"/>
      <c r="ACQ225" s="185"/>
      <c r="ACR225" s="185"/>
      <c r="ACS225" s="185"/>
      <c r="ACT225" s="185"/>
      <c r="ACU225" s="185"/>
      <c r="ACV225" s="185"/>
      <c r="ACW225" s="185"/>
      <c r="ACX225" s="185"/>
      <c r="ACY225" s="185"/>
      <c r="ACZ225" s="185"/>
      <c r="ADA225" s="185"/>
      <c r="ADB225" s="185"/>
      <c r="ADC225" s="185"/>
      <c r="ADD225" s="185"/>
      <c r="ADE225" s="185"/>
      <c r="ADF225" s="185"/>
      <c r="ADG225" s="185"/>
      <c r="ADH225" s="185"/>
      <c r="ADI225" s="185"/>
      <c r="ADJ225" s="185"/>
      <c r="ADK225" s="185"/>
      <c r="ADL225" s="185"/>
      <c r="ADM225" s="185"/>
      <c r="ADN225" s="185"/>
      <c r="ADO225" s="185"/>
      <c r="ADP225" s="185"/>
      <c r="ADQ225" s="185"/>
      <c r="ADR225" s="185"/>
      <c r="ADS225" s="185"/>
      <c r="ADT225" s="185"/>
      <c r="ADU225" s="185"/>
      <c r="ADV225" s="185"/>
      <c r="ADW225" s="185"/>
      <c r="ADX225" s="185"/>
      <c r="ADY225" s="185"/>
      <c r="ADZ225" s="185"/>
      <c r="AEA225" s="185"/>
      <c r="AEB225" s="185"/>
      <c r="AEC225" s="185"/>
      <c r="AED225" s="185"/>
      <c r="AEE225" s="185"/>
      <c r="AEF225" s="185"/>
      <c r="AEG225" s="185"/>
      <c r="AEH225" s="185"/>
      <c r="AEI225" s="185"/>
      <c r="AEJ225" s="185"/>
      <c r="AEK225" s="185"/>
      <c r="AEL225" s="185"/>
      <c r="AEM225" s="185"/>
      <c r="AEN225" s="185"/>
      <c r="AEO225" s="185"/>
      <c r="AEP225" s="185"/>
      <c r="AEQ225" s="185"/>
      <c r="AER225" s="185"/>
      <c r="AES225" s="185"/>
      <c r="AET225" s="185"/>
      <c r="AEU225" s="185"/>
      <c r="AEV225" s="185"/>
      <c r="AEW225" s="185"/>
      <c r="AEX225" s="185"/>
      <c r="AEY225" s="185"/>
      <c r="AEZ225" s="185"/>
      <c r="AFA225" s="185"/>
      <c r="AFB225" s="185"/>
      <c r="AFC225" s="185"/>
      <c r="AFD225" s="185"/>
      <c r="AFE225" s="185"/>
      <c r="AFF225" s="185"/>
      <c r="AFG225" s="185"/>
      <c r="AFH225" s="185"/>
      <c r="AFI225" s="185"/>
      <c r="AFJ225" s="185"/>
      <c r="AFK225" s="185"/>
      <c r="AFL225" s="185"/>
      <c r="AFM225" s="185"/>
      <c r="AFN225" s="185"/>
      <c r="AFO225" s="185"/>
      <c r="AFP225" s="185"/>
      <c r="AFQ225" s="185"/>
      <c r="AFR225" s="185"/>
      <c r="AFS225" s="185"/>
      <c r="AFT225" s="185"/>
      <c r="AFU225" s="185"/>
      <c r="AFV225" s="185"/>
      <c r="AFW225" s="185"/>
      <c r="AFX225" s="185"/>
      <c r="AFY225" s="185"/>
      <c r="AFZ225" s="185"/>
      <c r="AGA225" s="185"/>
      <c r="AGB225" s="185"/>
      <c r="AGC225" s="185"/>
      <c r="AGD225" s="185"/>
      <c r="AGE225" s="185"/>
      <c r="AGF225" s="185"/>
      <c r="AGG225" s="185"/>
      <c r="AGH225" s="185"/>
      <c r="AGI225" s="185"/>
      <c r="AGJ225" s="185"/>
      <c r="AGK225" s="185"/>
      <c r="AGL225" s="185"/>
      <c r="AGM225" s="185"/>
      <c r="AGN225" s="185"/>
      <c r="AGO225" s="185"/>
      <c r="AGP225" s="185"/>
      <c r="AGQ225" s="185"/>
      <c r="AGR225" s="185"/>
      <c r="AGS225" s="185"/>
      <c r="AGT225" s="185"/>
      <c r="AGU225" s="185"/>
      <c r="AGV225" s="185"/>
      <c r="AGW225" s="185"/>
      <c r="AGX225" s="185"/>
      <c r="AGY225" s="185"/>
      <c r="AGZ225" s="185"/>
      <c r="AHA225" s="185"/>
      <c r="AHB225" s="185"/>
      <c r="AHC225" s="185"/>
      <c r="AHD225" s="185"/>
      <c r="AHE225" s="185"/>
      <c r="AHF225" s="185"/>
      <c r="AHG225" s="185"/>
      <c r="AHH225" s="185"/>
      <c r="AHI225" s="185"/>
      <c r="AHJ225" s="185"/>
      <c r="AHK225" s="185"/>
      <c r="AHL225" s="185"/>
      <c r="AHM225" s="185"/>
      <c r="AHN225" s="185"/>
      <c r="AHO225" s="185"/>
      <c r="AHP225" s="185"/>
      <c r="AHQ225" s="185"/>
      <c r="AHR225" s="185"/>
      <c r="AHS225" s="185"/>
      <c r="AHT225" s="185"/>
      <c r="AHU225" s="185"/>
      <c r="AHV225" s="185"/>
      <c r="AHW225" s="185"/>
      <c r="AHX225" s="185"/>
      <c r="AHY225" s="185"/>
      <c r="AHZ225" s="185"/>
      <c r="AIA225" s="185"/>
      <c r="AIB225" s="185"/>
      <c r="AIC225" s="185"/>
      <c r="AID225" s="185"/>
      <c r="AIE225" s="185"/>
      <c r="AIF225" s="185"/>
      <c r="AIG225" s="185"/>
      <c r="AIH225" s="185"/>
      <c r="AII225" s="185"/>
      <c r="AIJ225" s="185"/>
      <c r="AIK225" s="185"/>
      <c r="AIL225" s="185"/>
      <c r="AIM225" s="185"/>
      <c r="AIN225" s="185"/>
      <c r="AIO225" s="185"/>
      <c r="AIP225" s="185"/>
      <c r="AIQ225" s="185"/>
      <c r="AIR225" s="185"/>
      <c r="AIS225" s="185"/>
      <c r="AIT225" s="185"/>
      <c r="AIU225" s="185"/>
      <c r="AIV225" s="185"/>
      <c r="AIW225" s="185"/>
      <c r="AIX225" s="185"/>
      <c r="AIY225" s="185"/>
      <c r="AIZ225" s="185"/>
      <c r="AJA225" s="185"/>
      <c r="AJB225" s="185"/>
      <c r="AJC225" s="185"/>
      <c r="AJD225" s="185"/>
      <c r="AJE225" s="185"/>
      <c r="AJF225" s="185"/>
      <c r="AJG225" s="185"/>
      <c r="AJH225" s="185"/>
      <c r="AJI225" s="185"/>
      <c r="AJJ225" s="185"/>
      <c r="AJK225" s="185"/>
      <c r="AJL225" s="185"/>
      <c r="AJM225" s="185"/>
      <c r="AJN225" s="185"/>
      <c r="AJO225" s="185"/>
      <c r="AJP225" s="185"/>
      <c r="AJQ225" s="185"/>
      <c r="AJR225" s="185"/>
      <c r="AJS225" s="185"/>
      <c r="AJT225" s="185"/>
      <c r="AJU225" s="185"/>
      <c r="AJV225" s="185"/>
      <c r="AJW225" s="185"/>
      <c r="AJX225" s="185"/>
      <c r="AJY225" s="185"/>
      <c r="AJZ225" s="185"/>
      <c r="AKA225" s="185"/>
      <c r="AKB225" s="185"/>
      <c r="AKC225" s="185"/>
      <c r="AKD225" s="185"/>
      <c r="AKE225" s="185"/>
      <c r="AKF225" s="185"/>
      <c r="AKG225" s="185"/>
      <c r="AKH225" s="185"/>
      <c r="AKI225" s="185"/>
      <c r="AKJ225" s="185"/>
      <c r="AKK225" s="185"/>
      <c r="AKL225" s="185"/>
      <c r="AKM225" s="185"/>
      <c r="AKN225" s="185"/>
      <c r="AKO225" s="185"/>
      <c r="AKP225" s="185"/>
      <c r="AKQ225" s="185"/>
      <c r="AKR225" s="185"/>
      <c r="AKS225" s="185"/>
      <c r="AKT225" s="185"/>
      <c r="AKU225" s="185"/>
      <c r="AKV225" s="185"/>
      <c r="AKW225" s="185"/>
      <c r="AKX225" s="185"/>
      <c r="AKY225" s="185"/>
      <c r="AKZ225" s="185"/>
      <c r="ALA225" s="185"/>
      <c r="ALB225" s="185"/>
      <c r="ALC225" s="185"/>
      <c r="ALD225" s="185"/>
      <c r="ALE225" s="185"/>
      <c r="ALF225" s="185"/>
      <c r="ALG225" s="185"/>
      <c r="ALH225" s="185"/>
      <c r="ALI225" s="185"/>
      <c r="ALJ225" s="185"/>
      <c r="ALK225" s="185"/>
      <c r="ALL225" s="185"/>
      <c r="ALM225" s="185"/>
      <c r="ALN225" s="185"/>
      <c r="ALO225" s="185"/>
      <c r="ALP225" s="185"/>
      <c r="ALQ225" s="185"/>
      <c r="ALR225" s="185"/>
      <c r="ALS225" s="185"/>
      <c r="ALT225" s="185"/>
      <c r="ALU225" s="185"/>
      <c r="ALV225" s="185"/>
      <c r="ALW225" s="185"/>
      <c r="ALX225" s="185"/>
      <c r="ALY225" s="185"/>
      <c r="ALZ225" s="185"/>
      <c r="AMA225" s="185"/>
      <c r="AMB225" s="185"/>
      <c r="AMC225" s="185"/>
      <c r="AMD225" s="185"/>
      <c r="AME225" s="185"/>
      <c r="AMF225" s="185"/>
      <c r="AMG225" s="185"/>
      <c r="AMH225" s="185"/>
      <c r="AMI225" s="185"/>
      <c r="AMJ225" s="185"/>
      <c r="AMK225" s="185"/>
      <c r="AML225" s="185"/>
      <c r="AMM225" s="185"/>
      <c r="AMN225" s="185"/>
      <c r="AMO225" s="185"/>
      <c r="AMP225" s="185"/>
      <c r="AMQ225" s="185"/>
      <c r="AMR225" s="185"/>
      <c r="AMS225" s="185"/>
      <c r="AMT225" s="185"/>
      <c r="AMU225" s="185"/>
      <c r="AMV225" s="185"/>
      <c r="AMW225" s="185"/>
      <c r="AMX225" s="185"/>
      <c r="AMY225" s="185"/>
      <c r="AMZ225" s="185"/>
      <c r="ANA225" s="185"/>
      <c r="ANB225" s="185"/>
      <c r="ANC225" s="185"/>
      <c r="AND225" s="185"/>
      <c r="ANE225" s="185"/>
      <c r="ANF225" s="185"/>
      <c r="ANG225" s="185"/>
      <c r="ANH225" s="185"/>
      <c r="ANI225" s="185"/>
      <c r="ANJ225" s="185"/>
      <c r="ANK225" s="185"/>
      <c r="ANL225" s="185"/>
      <c r="ANM225" s="185"/>
      <c r="ANN225" s="185"/>
      <c r="ANO225" s="185"/>
      <c r="ANP225" s="185"/>
      <c r="ANQ225" s="185"/>
      <c r="ANR225" s="185"/>
      <c r="ANS225" s="185"/>
      <c r="ANT225" s="185"/>
      <c r="ANU225" s="185"/>
      <c r="ANV225" s="185"/>
      <c r="ANW225" s="185"/>
      <c r="ANX225" s="185"/>
      <c r="ANY225" s="185"/>
      <c r="ANZ225" s="185"/>
      <c r="AOA225" s="185"/>
      <c r="AOB225" s="185"/>
      <c r="AOC225" s="185"/>
      <c r="AOD225" s="185"/>
      <c r="AOE225" s="185"/>
      <c r="AOF225" s="185"/>
      <c r="AOG225" s="185"/>
      <c r="AOH225" s="185"/>
      <c r="AOI225" s="185"/>
      <c r="AOJ225" s="185"/>
      <c r="AOK225" s="185"/>
      <c r="AOL225" s="185"/>
      <c r="AOM225" s="185"/>
      <c r="AON225" s="185"/>
      <c r="AOO225" s="185"/>
      <c r="AOP225" s="185"/>
      <c r="AOQ225" s="185"/>
      <c r="AOR225" s="185"/>
      <c r="AOS225" s="185"/>
      <c r="AOT225" s="185"/>
      <c r="AOU225" s="185"/>
      <c r="AOV225" s="185"/>
      <c r="AOW225" s="185"/>
      <c r="AOX225" s="185"/>
      <c r="AOY225" s="185"/>
      <c r="AOZ225" s="185"/>
      <c r="APA225" s="185"/>
      <c r="APB225" s="185"/>
      <c r="APC225" s="185"/>
      <c r="APD225" s="185"/>
      <c r="APE225" s="185"/>
      <c r="APF225" s="185"/>
      <c r="APG225" s="185"/>
      <c r="APH225" s="185"/>
      <c r="API225" s="185"/>
      <c r="APJ225" s="185"/>
      <c r="APK225" s="185"/>
      <c r="APL225" s="185"/>
      <c r="APM225" s="185"/>
      <c r="APN225" s="185"/>
      <c r="APO225" s="185"/>
      <c r="APP225" s="185"/>
      <c r="APQ225" s="185"/>
      <c r="APR225" s="185"/>
      <c r="APS225" s="185"/>
      <c r="APT225" s="185"/>
      <c r="APU225" s="185"/>
      <c r="APV225" s="185"/>
      <c r="APW225" s="185"/>
      <c r="APX225" s="185"/>
      <c r="APY225" s="185"/>
      <c r="APZ225" s="185"/>
      <c r="AQA225" s="185"/>
      <c r="AQB225" s="185"/>
      <c r="AQC225" s="185"/>
      <c r="AQD225" s="185"/>
      <c r="AQE225" s="185"/>
      <c r="AQF225" s="185"/>
      <c r="AQG225" s="185"/>
      <c r="AQH225" s="185"/>
      <c r="AQI225" s="185"/>
      <c r="AQJ225" s="185"/>
      <c r="AQK225" s="185"/>
      <c r="AQL225" s="185"/>
      <c r="AQM225" s="185"/>
      <c r="AQN225" s="185"/>
      <c r="AQO225" s="185"/>
      <c r="AQP225" s="185"/>
      <c r="AQQ225" s="185"/>
      <c r="AQR225" s="185"/>
      <c r="AQS225" s="185"/>
      <c r="AQT225" s="185"/>
      <c r="AQU225" s="185"/>
      <c r="AQV225" s="185"/>
      <c r="AQW225" s="185"/>
      <c r="AQX225" s="185"/>
      <c r="AQY225" s="185"/>
      <c r="AQZ225" s="185"/>
      <c r="ARA225" s="185"/>
      <c r="ARB225" s="185"/>
      <c r="ARC225" s="185"/>
      <c r="ARD225" s="185"/>
      <c r="ARE225" s="185"/>
      <c r="ARF225" s="185"/>
      <c r="ARG225" s="185"/>
      <c r="ARH225" s="185"/>
      <c r="ARI225" s="185"/>
      <c r="ARJ225" s="185"/>
      <c r="ARK225" s="185"/>
      <c r="ARL225" s="185"/>
      <c r="ARM225" s="185"/>
      <c r="ARN225" s="185"/>
      <c r="ARO225" s="185"/>
      <c r="ARP225" s="185"/>
      <c r="ARQ225" s="185"/>
      <c r="ARR225" s="185"/>
      <c r="ARS225" s="185"/>
      <c r="ART225" s="185"/>
      <c r="ARU225" s="185"/>
      <c r="ARV225" s="185"/>
      <c r="ARW225" s="185"/>
      <c r="ARX225" s="185"/>
      <c r="ARY225" s="185"/>
      <c r="ARZ225" s="185"/>
      <c r="ASA225" s="185"/>
      <c r="ASB225" s="185"/>
      <c r="ASC225" s="185"/>
      <c r="ASD225" s="185"/>
      <c r="ASE225" s="185"/>
      <c r="ASF225" s="185"/>
      <c r="ASG225" s="185"/>
      <c r="ASH225" s="185"/>
      <c r="ASI225" s="185"/>
      <c r="ASJ225" s="185"/>
      <c r="ASK225" s="185"/>
      <c r="ASL225" s="185"/>
      <c r="ASM225" s="185"/>
      <c r="ASN225" s="185"/>
      <c r="ASO225" s="185"/>
      <c r="ASP225" s="185"/>
      <c r="ASQ225" s="185"/>
      <c r="ASR225" s="185"/>
      <c r="ASS225" s="185"/>
      <c r="AST225" s="185"/>
      <c r="ASU225" s="185"/>
      <c r="ASV225" s="185"/>
      <c r="ASW225" s="185"/>
      <c r="ASX225" s="185"/>
      <c r="ASY225" s="185"/>
      <c r="ASZ225" s="185"/>
      <c r="ATA225" s="185"/>
      <c r="ATB225" s="185"/>
      <c r="ATC225" s="185"/>
      <c r="ATD225" s="185"/>
      <c r="ATE225" s="185"/>
      <c r="ATF225" s="185"/>
      <c r="ATG225" s="185"/>
      <c r="ATH225" s="185"/>
      <c r="ATI225" s="185"/>
      <c r="ATJ225" s="185"/>
      <c r="ATK225" s="185"/>
      <c r="ATL225" s="185"/>
      <c r="ATM225" s="185"/>
      <c r="ATN225" s="185"/>
      <c r="ATO225" s="185"/>
      <c r="ATP225" s="185"/>
      <c r="ATQ225" s="185"/>
      <c r="ATR225" s="185"/>
      <c r="ATS225" s="185"/>
      <c r="ATT225" s="185"/>
      <c r="ATU225" s="185"/>
      <c r="ATV225" s="185"/>
      <c r="ATW225" s="185"/>
      <c r="ATX225" s="185"/>
      <c r="ATY225" s="185"/>
      <c r="ATZ225" s="185"/>
      <c r="AUA225" s="185"/>
      <c r="AUB225" s="185"/>
      <c r="AUC225" s="185"/>
      <c r="AUD225" s="185"/>
      <c r="AUE225" s="185"/>
      <c r="AUF225" s="185"/>
      <c r="AUG225" s="185"/>
      <c r="AUH225" s="185"/>
      <c r="AUI225" s="185"/>
      <c r="AUJ225" s="185"/>
      <c r="AUK225" s="185"/>
      <c r="AUL225" s="185"/>
      <c r="AUM225" s="185"/>
      <c r="AUN225" s="185"/>
      <c r="AUO225" s="185"/>
      <c r="AUP225" s="185"/>
      <c r="AUQ225" s="185"/>
      <c r="AUR225" s="185"/>
      <c r="AUS225" s="185"/>
      <c r="AUT225" s="185"/>
      <c r="AUU225" s="185"/>
      <c r="AUV225" s="185"/>
      <c r="AUW225" s="185"/>
      <c r="AUX225" s="185"/>
      <c r="AUY225" s="185"/>
      <c r="AUZ225" s="185"/>
      <c r="AVA225" s="185"/>
      <c r="AVB225" s="185"/>
      <c r="AVC225" s="185"/>
      <c r="AVD225" s="185"/>
      <c r="AVE225" s="185"/>
      <c r="AVF225" s="185"/>
      <c r="AVG225" s="185"/>
      <c r="AVH225" s="185"/>
      <c r="AVI225" s="185"/>
      <c r="AVJ225" s="185"/>
      <c r="AVK225" s="185"/>
      <c r="AVL225" s="185"/>
      <c r="AVM225" s="185"/>
      <c r="AVN225" s="185"/>
      <c r="AVO225" s="185"/>
      <c r="AVP225" s="185"/>
      <c r="AVQ225" s="185"/>
      <c r="AVR225" s="185"/>
      <c r="AVS225" s="185"/>
      <c r="AVT225" s="185"/>
      <c r="AVU225" s="185"/>
      <c r="AVV225" s="185"/>
      <c r="AVW225" s="185"/>
      <c r="AVX225" s="185"/>
      <c r="AVY225" s="185"/>
      <c r="AVZ225" s="185"/>
      <c r="AWA225" s="185"/>
      <c r="AWB225" s="185"/>
      <c r="AWC225" s="185"/>
      <c r="AWD225" s="185"/>
      <c r="AWE225" s="185"/>
      <c r="AWF225" s="185"/>
      <c r="AWG225" s="185"/>
      <c r="AWH225" s="185"/>
      <c r="AWI225" s="185"/>
      <c r="AWJ225" s="185"/>
      <c r="AWK225" s="185"/>
      <c r="AWL225" s="185"/>
      <c r="AWM225" s="185"/>
      <c r="AWN225" s="185"/>
      <c r="AWO225" s="185"/>
      <c r="AWP225" s="185"/>
      <c r="AWQ225" s="185"/>
      <c r="AWR225" s="185"/>
      <c r="AWS225" s="185"/>
      <c r="AWT225" s="185"/>
      <c r="AWU225" s="185"/>
      <c r="AWV225" s="185"/>
      <c r="AWW225" s="185"/>
      <c r="AWX225" s="185"/>
      <c r="AWY225" s="185"/>
      <c r="AWZ225" s="185"/>
      <c r="AXA225" s="185"/>
      <c r="AXB225" s="185"/>
      <c r="AXC225" s="185"/>
      <c r="AXD225" s="185"/>
      <c r="AXE225" s="185"/>
      <c r="AXF225" s="185"/>
      <c r="AXG225" s="185"/>
      <c r="AXH225" s="185"/>
      <c r="AXI225" s="185"/>
      <c r="AXJ225" s="185"/>
      <c r="AXK225" s="185"/>
      <c r="AXL225" s="185"/>
      <c r="AXM225" s="185"/>
      <c r="AXN225" s="185"/>
      <c r="AXO225" s="185"/>
      <c r="AXP225" s="185"/>
      <c r="AXQ225" s="185"/>
      <c r="AXR225" s="185"/>
      <c r="AXS225" s="185"/>
      <c r="AXT225" s="185"/>
      <c r="AXU225" s="185"/>
      <c r="AXV225" s="185"/>
      <c r="AXW225" s="185"/>
      <c r="AXX225" s="185"/>
      <c r="AXY225" s="185"/>
      <c r="AXZ225" s="185"/>
      <c r="AYA225" s="185"/>
      <c r="AYB225" s="185"/>
      <c r="AYC225" s="185"/>
      <c r="AYD225" s="185"/>
      <c r="AYE225" s="185"/>
      <c r="AYF225" s="185"/>
      <c r="AYG225" s="185"/>
      <c r="AYH225" s="185"/>
      <c r="AYI225" s="185"/>
      <c r="AYJ225" s="185"/>
      <c r="AYK225" s="185"/>
      <c r="AYL225" s="185"/>
      <c r="AYM225" s="185"/>
      <c r="AYN225" s="185"/>
      <c r="AYO225" s="185"/>
      <c r="AYP225" s="185"/>
      <c r="AYQ225" s="185"/>
      <c r="AYR225" s="185"/>
      <c r="AYS225" s="185"/>
      <c r="AYT225" s="185"/>
      <c r="AYU225" s="185"/>
      <c r="AYV225" s="185"/>
      <c r="AYW225" s="185"/>
      <c r="AYX225" s="185"/>
      <c r="AYY225" s="185"/>
      <c r="AYZ225" s="185"/>
      <c r="AZA225" s="185"/>
      <c r="AZB225" s="185"/>
      <c r="AZC225" s="185"/>
      <c r="AZD225" s="185"/>
      <c r="AZE225" s="185"/>
      <c r="AZF225" s="185"/>
      <c r="AZG225" s="185"/>
      <c r="AZH225" s="185"/>
      <c r="AZI225" s="185"/>
      <c r="AZJ225" s="185"/>
      <c r="AZK225" s="185"/>
      <c r="AZL225" s="185"/>
      <c r="AZM225" s="185"/>
      <c r="AZN225" s="185"/>
      <c r="AZO225" s="185"/>
      <c r="AZP225" s="185"/>
      <c r="AZQ225" s="185"/>
      <c r="AZR225" s="185"/>
      <c r="AZS225" s="185"/>
      <c r="AZT225" s="185"/>
      <c r="AZU225" s="185"/>
      <c r="AZV225" s="185"/>
      <c r="AZW225" s="185"/>
      <c r="AZX225" s="185"/>
      <c r="AZY225" s="185"/>
      <c r="AZZ225" s="185"/>
      <c r="BAA225" s="185"/>
      <c r="BAB225" s="185"/>
      <c r="BAC225" s="185"/>
      <c r="BAD225" s="185"/>
      <c r="BAE225" s="185"/>
      <c r="BAF225" s="185"/>
      <c r="BAG225" s="185"/>
      <c r="BAH225" s="185"/>
      <c r="BAI225" s="185"/>
      <c r="BAJ225" s="185"/>
      <c r="BAK225" s="185"/>
      <c r="BAL225" s="185"/>
      <c r="BAM225" s="185"/>
      <c r="BAN225" s="185"/>
      <c r="BAO225" s="185"/>
      <c r="BAP225" s="185"/>
      <c r="BAQ225" s="185"/>
      <c r="BAR225" s="185"/>
      <c r="BAS225" s="185"/>
      <c r="BAT225" s="185"/>
      <c r="BAU225" s="185"/>
      <c r="BAV225" s="185"/>
      <c r="BAW225" s="185"/>
      <c r="BAX225" s="185"/>
      <c r="BAY225" s="185"/>
      <c r="BAZ225" s="185"/>
      <c r="BBA225" s="185"/>
      <c r="BBB225" s="185"/>
      <c r="BBC225" s="185"/>
      <c r="BBD225" s="185"/>
      <c r="BBE225" s="185"/>
      <c r="BBF225" s="185"/>
      <c r="BBG225" s="185"/>
      <c r="BBH225" s="185"/>
      <c r="BBI225" s="185"/>
      <c r="BBJ225" s="185"/>
      <c r="BBK225" s="185"/>
      <c r="BBL225" s="185"/>
      <c r="BBM225" s="185"/>
      <c r="BBN225" s="185"/>
      <c r="BBO225" s="185"/>
      <c r="BBP225" s="185"/>
      <c r="BBQ225" s="185"/>
      <c r="BBR225" s="185"/>
      <c r="BBS225" s="185"/>
      <c r="BBT225" s="185"/>
      <c r="BBU225" s="185"/>
      <c r="BBV225" s="185"/>
      <c r="BBW225" s="185"/>
      <c r="BBX225" s="185"/>
      <c r="BBY225" s="185"/>
      <c r="BBZ225" s="185"/>
      <c r="BCA225" s="185"/>
      <c r="BCB225" s="185"/>
      <c r="BCC225" s="185"/>
      <c r="BCD225" s="185"/>
      <c r="BCE225" s="185"/>
      <c r="BCF225" s="185"/>
      <c r="BCG225" s="185"/>
      <c r="BCH225" s="185"/>
      <c r="BCI225" s="185"/>
      <c r="BCJ225" s="185"/>
      <c r="BCK225" s="185"/>
      <c r="BCL225" s="185"/>
      <c r="BCM225" s="185"/>
      <c r="BCN225" s="185"/>
      <c r="BCO225" s="185"/>
      <c r="BCP225" s="185"/>
      <c r="BCQ225" s="185"/>
      <c r="BCR225" s="185"/>
      <c r="BCS225" s="185"/>
      <c r="BCT225" s="185"/>
      <c r="BCU225" s="185"/>
      <c r="BCV225" s="185"/>
      <c r="BCW225" s="185"/>
      <c r="BCX225" s="185"/>
      <c r="BCY225" s="185"/>
      <c r="BCZ225" s="185"/>
      <c r="BDA225" s="185"/>
      <c r="BDB225" s="185"/>
      <c r="BDC225" s="185"/>
      <c r="BDD225" s="185"/>
      <c r="BDE225" s="185"/>
      <c r="BDF225" s="185"/>
      <c r="BDG225" s="185"/>
      <c r="BDH225" s="185"/>
      <c r="BDI225" s="185"/>
      <c r="BDJ225" s="185"/>
      <c r="BDK225" s="185"/>
      <c r="BDL225" s="185"/>
      <c r="BDM225" s="185"/>
      <c r="BDN225" s="185"/>
      <c r="BDO225" s="185"/>
      <c r="BDP225" s="185"/>
      <c r="BDQ225" s="185"/>
      <c r="BDR225" s="185"/>
      <c r="BDS225" s="185"/>
      <c r="BDT225" s="185"/>
      <c r="BDU225" s="185"/>
      <c r="BDV225" s="185"/>
      <c r="BDW225" s="185"/>
      <c r="BDX225" s="185"/>
      <c r="BDY225" s="185"/>
      <c r="BDZ225" s="185"/>
      <c r="BEA225" s="185"/>
      <c r="BEB225" s="185"/>
      <c r="BEC225" s="185"/>
      <c r="BED225" s="185"/>
      <c r="BEE225" s="185"/>
      <c r="BEF225" s="185"/>
      <c r="BEG225" s="185"/>
      <c r="BEH225" s="185"/>
      <c r="BEI225" s="185"/>
      <c r="BEJ225" s="185"/>
      <c r="BEK225" s="185"/>
      <c r="BEL225" s="185"/>
      <c r="BEM225" s="185"/>
      <c r="BEN225" s="185"/>
      <c r="BEO225" s="185"/>
      <c r="BEP225" s="185"/>
      <c r="BEQ225" s="185"/>
      <c r="BER225" s="185"/>
      <c r="BES225" s="185"/>
      <c r="BET225" s="185"/>
      <c r="BEU225" s="185"/>
      <c r="BEV225" s="185"/>
      <c r="BEW225" s="185"/>
      <c r="BEX225" s="185"/>
      <c r="BEY225" s="185"/>
      <c r="BEZ225" s="185"/>
      <c r="BFA225" s="185"/>
      <c r="BFB225" s="185"/>
      <c r="BFC225" s="185"/>
      <c r="BFD225" s="185"/>
      <c r="BFE225" s="185"/>
      <c r="BFF225" s="185"/>
      <c r="BFG225" s="185"/>
      <c r="BFH225" s="185"/>
      <c r="BFI225" s="185"/>
      <c r="BFJ225" s="185"/>
      <c r="BFK225" s="185"/>
      <c r="BFL225" s="185"/>
      <c r="BFM225" s="185"/>
      <c r="BFN225" s="185"/>
      <c r="BFO225" s="185"/>
      <c r="BFP225" s="185"/>
      <c r="BFQ225" s="185"/>
      <c r="BFR225" s="185"/>
      <c r="BFS225" s="185"/>
      <c r="BFT225" s="185"/>
      <c r="BFU225" s="185"/>
      <c r="BFV225" s="185"/>
      <c r="BFW225" s="185"/>
      <c r="BFX225" s="185"/>
      <c r="BFY225" s="185"/>
      <c r="BFZ225" s="185"/>
      <c r="BGA225" s="185"/>
      <c r="BGB225" s="185"/>
      <c r="BGC225" s="185"/>
      <c r="BGD225" s="185"/>
      <c r="BGE225" s="185"/>
      <c r="BGF225" s="185"/>
      <c r="BGG225" s="185"/>
      <c r="BGH225" s="185"/>
      <c r="BGI225" s="185"/>
      <c r="BGJ225" s="185"/>
      <c r="BGK225" s="185"/>
      <c r="BGL225" s="185"/>
      <c r="BGM225" s="185"/>
      <c r="BGN225" s="185"/>
      <c r="BGO225" s="185"/>
      <c r="BGP225" s="185"/>
      <c r="BGQ225" s="185"/>
      <c r="BGR225" s="185"/>
      <c r="BGS225" s="185"/>
      <c r="BGT225" s="185"/>
      <c r="BGU225" s="185"/>
      <c r="BGV225" s="185"/>
      <c r="BGW225" s="185"/>
      <c r="BGX225" s="185"/>
      <c r="BGY225" s="185"/>
      <c r="BGZ225" s="185"/>
      <c r="BHA225" s="185"/>
      <c r="BHB225" s="185"/>
      <c r="BHC225" s="185"/>
      <c r="BHD225" s="185"/>
      <c r="BHE225" s="185"/>
      <c r="BHF225" s="185"/>
      <c r="BHG225" s="185"/>
      <c r="BHH225" s="185"/>
      <c r="BHI225" s="185"/>
      <c r="BHJ225" s="185"/>
      <c r="BHK225" s="185"/>
      <c r="BHL225" s="185"/>
      <c r="BHM225" s="185"/>
      <c r="BHN225" s="185"/>
      <c r="BHO225" s="185"/>
      <c r="BHP225" s="185"/>
      <c r="BHQ225" s="185"/>
      <c r="BHR225" s="185"/>
      <c r="BHS225" s="185"/>
      <c r="BHT225" s="185"/>
      <c r="BHU225" s="185"/>
      <c r="BHV225" s="185"/>
      <c r="BHW225" s="185"/>
      <c r="BHX225" s="185"/>
      <c r="BHY225" s="185"/>
      <c r="BHZ225" s="185"/>
      <c r="BIA225" s="185"/>
      <c r="BIB225" s="185"/>
      <c r="BIC225" s="185"/>
      <c r="BID225" s="185"/>
      <c r="BIE225" s="185"/>
      <c r="BIF225" s="185"/>
      <c r="BIG225" s="185"/>
      <c r="BIH225" s="185"/>
      <c r="BII225" s="185"/>
      <c r="BIJ225" s="185"/>
      <c r="BIK225" s="185"/>
      <c r="BIL225" s="185"/>
      <c r="BIM225" s="185"/>
      <c r="BIN225" s="185"/>
      <c r="BIO225" s="185"/>
      <c r="BIP225" s="185"/>
      <c r="BIQ225" s="185"/>
      <c r="BIR225" s="185"/>
      <c r="BIS225" s="185"/>
      <c r="BIT225" s="185"/>
      <c r="BIU225" s="185"/>
      <c r="BIV225" s="185"/>
      <c r="BIW225" s="185"/>
      <c r="BIX225" s="185"/>
      <c r="BIY225" s="185"/>
      <c r="BIZ225" s="185"/>
      <c r="BJA225" s="185"/>
      <c r="BJB225" s="185"/>
      <c r="BJC225" s="185"/>
      <c r="BJD225" s="185"/>
      <c r="BJE225" s="185"/>
      <c r="BJF225" s="185"/>
      <c r="BJG225" s="185"/>
      <c r="BJH225" s="185"/>
      <c r="BJI225" s="185"/>
      <c r="BJJ225" s="185"/>
      <c r="BJK225" s="185"/>
      <c r="BJL225" s="185"/>
      <c r="BJM225" s="185"/>
      <c r="BJN225" s="185"/>
      <c r="BJO225" s="185"/>
      <c r="BJP225" s="185"/>
      <c r="BJQ225" s="185"/>
      <c r="BJR225" s="185"/>
      <c r="BJS225" s="185"/>
      <c r="BJT225" s="185"/>
      <c r="BJU225" s="185"/>
      <c r="BJV225" s="185"/>
      <c r="BJW225" s="185"/>
      <c r="BJX225" s="185"/>
      <c r="BJY225" s="185"/>
      <c r="BJZ225" s="185"/>
      <c r="BKA225" s="185"/>
      <c r="BKB225" s="185"/>
      <c r="BKC225" s="185"/>
      <c r="BKD225" s="185"/>
      <c r="BKE225" s="185"/>
      <c r="BKF225" s="185"/>
      <c r="BKG225" s="185"/>
      <c r="BKH225" s="185"/>
      <c r="BKI225" s="185"/>
      <c r="BKJ225" s="185"/>
      <c r="BKK225" s="185"/>
      <c r="BKL225" s="185"/>
      <c r="BKM225" s="185"/>
      <c r="BKN225" s="185"/>
      <c r="BKO225" s="185"/>
      <c r="BKP225" s="185"/>
      <c r="BKQ225" s="185"/>
      <c r="BKR225" s="185"/>
      <c r="BKS225" s="185"/>
      <c r="BKT225" s="185"/>
      <c r="BKU225" s="185"/>
      <c r="BKV225" s="185"/>
      <c r="BKW225" s="185"/>
      <c r="BKX225" s="185"/>
      <c r="BKY225" s="185"/>
      <c r="BKZ225" s="185"/>
      <c r="BLA225" s="185"/>
      <c r="BLB225" s="185"/>
      <c r="BLC225" s="185"/>
      <c r="BLD225" s="185"/>
      <c r="BLE225" s="185"/>
      <c r="BLF225" s="185"/>
      <c r="BLG225" s="185"/>
      <c r="BLH225" s="185"/>
      <c r="BLI225" s="185"/>
      <c r="BLJ225" s="185"/>
      <c r="BLK225" s="185"/>
      <c r="BLL225" s="185"/>
      <c r="BLM225" s="185"/>
      <c r="BLN225" s="185"/>
      <c r="BLO225" s="185"/>
      <c r="BLP225" s="185"/>
      <c r="BLQ225" s="185"/>
      <c r="BLR225" s="185"/>
      <c r="BLS225" s="185"/>
      <c r="BLT225" s="185"/>
      <c r="BLU225" s="185"/>
      <c r="BLV225" s="185"/>
      <c r="BLW225" s="185"/>
      <c r="BLX225" s="185"/>
      <c r="BLY225" s="185"/>
      <c r="BLZ225" s="185"/>
      <c r="BMA225" s="185"/>
      <c r="BMB225" s="185"/>
      <c r="BMC225" s="185"/>
      <c r="BMD225" s="185"/>
      <c r="BME225" s="185"/>
      <c r="BMF225" s="185"/>
      <c r="BMG225" s="185"/>
      <c r="BMH225" s="185"/>
      <c r="BMI225" s="185"/>
      <c r="BMJ225" s="185"/>
      <c r="BMK225" s="185"/>
      <c r="BML225" s="185"/>
      <c r="BMM225" s="185"/>
      <c r="BMN225" s="185"/>
      <c r="BMO225" s="185"/>
      <c r="BMP225" s="185"/>
      <c r="BMQ225" s="185"/>
      <c r="BMR225" s="185"/>
      <c r="BMS225" s="185"/>
      <c r="BMT225" s="185"/>
      <c r="BMU225" s="185"/>
      <c r="BMV225" s="185"/>
      <c r="BMW225" s="185"/>
      <c r="BMX225" s="185"/>
      <c r="BMY225" s="185"/>
      <c r="BMZ225" s="185"/>
      <c r="BNA225" s="185"/>
      <c r="BNB225" s="185"/>
      <c r="BNC225" s="185"/>
      <c r="BND225" s="185"/>
      <c r="BNE225" s="185"/>
      <c r="BNF225" s="185"/>
      <c r="BNG225" s="185"/>
      <c r="BNH225" s="185"/>
      <c r="BNI225" s="185"/>
      <c r="BNJ225" s="185"/>
      <c r="BNK225" s="185"/>
      <c r="BNL225" s="185"/>
      <c r="BNM225" s="185"/>
      <c r="BNN225" s="185"/>
      <c r="BNO225" s="185"/>
      <c r="BNP225" s="185"/>
      <c r="BNQ225" s="185"/>
      <c r="BNR225" s="185"/>
      <c r="BNS225" s="185"/>
      <c r="BNT225" s="185"/>
      <c r="BNU225" s="185"/>
      <c r="BNV225" s="185"/>
      <c r="BNW225" s="185"/>
      <c r="BNX225" s="185"/>
      <c r="BNY225" s="185"/>
      <c r="BNZ225" s="185"/>
      <c r="BOA225" s="185"/>
      <c r="BOB225" s="185"/>
      <c r="BOC225" s="185"/>
      <c r="BOD225" s="185"/>
      <c r="BOE225" s="185"/>
      <c r="BOF225" s="185"/>
      <c r="BOG225" s="185"/>
      <c r="BOH225" s="185"/>
      <c r="BOI225" s="185"/>
      <c r="BOJ225" s="185"/>
      <c r="BOK225" s="185"/>
      <c r="BOL225" s="185"/>
      <c r="BOM225" s="185"/>
      <c r="BON225" s="185"/>
      <c r="BOO225" s="185"/>
      <c r="BOP225" s="185"/>
      <c r="BOQ225" s="185"/>
      <c r="BOR225" s="185"/>
      <c r="BOS225" s="185"/>
      <c r="BOT225" s="185"/>
      <c r="BOU225" s="185"/>
      <c r="BOV225" s="185"/>
      <c r="BOW225" s="185"/>
      <c r="BOX225" s="185"/>
      <c r="BOY225" s="185"/>
      <c r="BOZ225" s="185"/>
      <c r="BPA225" s="185"/>
      <c r="BPB225" s="185"/>
      <c r="BPC225" s="185"/>
      <c r="BPD225" s="185"/>
      <c r="BPE225" s="185"/>
      <c r="BPF225" s="185"/>
      <c r="BPG225" s="185"/>
      <c r="BPH225" s="185"/>
      <c r="BPI225" s="185"/>
      <c r="BPJ225" s="185"/>
      <c r="BPK225" s="185"/>
      <c r="BPL225" s="185"/>
      <c r="BPM225" s="185"/>
      <c r="BPN225" s="185"/>
      <c r="BPO225" s="185"/>
      <c r="BPP225" s="185"/>
      <c r="BPQ225" s="185"/>
      <c r="BPR225" s="185"/>
      <c r="BPS225" s="185"/>
      <c r="BPT225" s="185"/>
      <c r="BPU225" s="185"/>
      <c r="BPV225" s="185"/>
      <c r="BPW225" s="185"/>
      <c r="BPX225" s="185"/>
      <c r="BPY225" s="185"/>
      <c r="BPZ225" s="185"/>
      <c r="BQA225" s="185"/>
      <c r="BQB225" s="185"/>
      <c r="BQC225" s="185"/>
      <c r="BQD225" s="185"/>
      <c r="BQE225" s="185"/>
      <c r="BQF225" s="185"/>
      <c r="BQG225" s="185"/>
      <c r="BQH225" s="185"/>
      <c r="BQI225" s="185"/>
      <c r="BQJ225" s="185"/>
      <c r="BQK225" s="185"/>
      <c r="BQL225" s="185"/>
      <c r="BQM225" s="185"/>
      <c r="BQN225" s="185"/>
      <c r="BQO225" s="185"/>
      <c r="BQP225" s="185"/>
      <c r="BQQ225" s="185"/>
      <c r="BQR225" s="185"/>
      <c r="BQS225" s="185"/>
      <c r="BQT225" s="185"/>
      <c r="BQU225" s="185"/>
      <c r="BQV225" s="185"/>
      <c r="BQW225" s="185"/>
      <c r="BQX225" s="185"/>
      <c r="BQY225" s="185"/>
      <c r="BQZ225" s="185"/>
      <c r="BRA225" s="185"/>
      <c r="BRB225" s="185"/>
      <c r="BRC225" s="185"/>
      <c r="BRD225" s="185"/>
      <c r="BRE225" s="185"/>
      <c r="BRF225" s="185"/>
      <c r="BRG225" s="185"/>
      <c r="BRH225" s="185"/>
      <c r="BRI225" s="185"/>
      <c r="BRJ225" s="185"/>
      <c r="BRK225" s="185"/>
      <c r="BRL225" s="185"/>
      <c r="BRM225" s="185"/>
      <c r="BRN225" s="185"/>
      <c r="BRO225" s="185"/>
      <c r="BRP225" s="185"/>
      <c r="BRQ225" s="185"/>
      <c r="BRR225" s="185"/>
      <c r="BRS225" s="185"/>
      <c r="BRT225" s="185"/>
      <c r="BRU225" s="185"/>
      <c r="BRV225" s="185"/>
      <c r="BRW225" s="185"/>
      <c r="BRX225" s="185"/>
      <c r="BRY225" s="185"/>
      <c r="BRZ225" s="185"/>
      <c r="BSA225" s="185"/>
      <c r="BSB225" s="185"/>
      <c r="BSC225" s="185"/>
      <c r="BSD225" s="185"/>
      <c r="BSE225" s="185"/>
      <c r="BSF225" s="185"/>
      <c r="BSG225" s="185"/>
      <c r="BSH225" s="185"/>
      <c r="BSI225" s="185"/>
      <c r="BSJ225" s="185"/>
      <c r="BSK225" s="185"/>
      <c r="BSL225" s="185"/>
      <c r="BSM225" s="185"/>
      <c r="BSN225" s="185"/>
      <c r="BSO225" s="185"/>
      <c r="BSP225" s="185"/>
      <c r="BSQ225" s="185"/>
      <c r="BSR225" s="185"/>
      <c r="BSS225" s="185"/>
      <c r="BST225" s="185"/>
      <c r="BSU225" s="185"/>
      <c r="BSV225" s="185"/>
      <c r="BSW225" s="185"/>
      <c r="BSX225" s="185"/>
      <c r="BSY225" s="185"/>
      <c r="BSZ225" s="185"/>
      <c r="BTA225" s="185"/>
      <c r="BTB225" s="185"/>
      <c r="BTC225" s="185"/>
      <c r="BTD225" s="185"/>
      <c r="BTE225" s="185"/>
      <c r="BTF225" s="185"/>
      <c r="BTG225" s="185"/>
      <c r="BTH225" s="185"/>
      <c r="BTI225" s="185"/>
      <c r="BTJ225" s="185"/>
      <c r="BTK225" s="185"/>
      <c r="BTL225" s="185"/>
      <c r="BTM225" s="185"/>
      <c r="BTN225" s="185"/>
      <c r="BTO225" s="185"/>
      <c r="BTP225" s="185"/>
      <c r="BTQ225" s="185"/>
      <c r="BTR225" s="185"/>
      <c r="BTS225" s="185"/>
      <c r="BTT225" s="185"/>
      <c r="BTU225" s="185"/>
      <c r="BTV225" s="185"/>
      <c r="BTW225" s="185"/>
      <c r="BTX225" s="185"/>
      <c r="BTY225" s="185"/>
      <c r="BTZ225" s="185"/>
      <c r="BUA225" s="185"/>
      <c r="BUB225" s="185"/>
      <c r="BUC225" s="185"/>
      <c r="BUD225" s="185"/>
      <c r="BUE225" s="185"/>
      <c r="BUF225" s="185"/>
      <c r="BUG225" s="185"/>
      <c r="BUH225" s="185"/>
      <c r="BUI225" s="185"/>
      <c r="BUJ225" s="185"/>
      <c r="BUK225" s="185"/>
      <c r="BUL225" s="185"/>
      <c r="BUM225" s="185"/>
      <c r="BUN225" s="185"/>
      <c r="BUO225" s="185"/>
      <c r="BUP225" s="185"/>
      <c r="BUQ225" s="185"/>
      <c r="BUR225" s="185"/>
      <c r="BUS225" s="185"/>
      <c r="BUT225" s="185"/>
      <c r="BUU225" s="185"/>
      <c r="BUV225" s="185"/>
      <c r="BUW225" s="185"/>
      <c r="BUX225" s="185"/>
      <c r="BUY225" s="185"/>
      <c r="BUZ225" s="185"/>
      <c r="BVA225" s="185"/>
      <c r="BVB225" s="185"/>
      <c r="BVC225" s="185"/>
      <c r="BVD225" s="185"/>
      <c r="BVE225" s="185"/>
      <c r="BVF225" s="185"/>
      <c r="BVG225" s="185"/>
      <c r="BVH225" s="185"/>
      <c r="BVI225" s="185"/>
      <c r="BVJ225" s="185"/>
      <c r="BVK225" s="185"/>
      <c r="BVL225" s="185"/>
      <c r="BVM225" s="185"/>
      <c r="BVN225" s="185"/>
      <c r="BVO225" s="185"/>
      <c r="BVP225" s="185"/>
      <c r="BVQ225" s="185"/>
      <c r="BVR225" s="185"/>
      <c r="BVS225" s="185"/>
      <c r="BVT225" s="185"/>
      <c r="BVU225" s="185"/>
      <c r="BVV225" s="185"/>
      <c r="BVW225" s="185"/>
      <c r="BVX225" s="185"/>
      <c r="BVY225" s="185"/>
      <c r="BVZ225" s="185"/>
      <c r="BWA225" s="185"/>
      <c r="BWB225" s="185"/>
      <c r="BWC225" s="185"/>
      <c r="BWD225" s="185"/>
      <c r="BWE225" s="185"/>
      <c r="BWF225" s="185"/>
      <c r="BWG225" s="185"/>
      <c r="BWH225" s="185"/>
      <c r="BWI225" s="185"/>
      <c r="BWJ225" s="185"/>
      <c r="BWK225" s="185"/>
      <c r="BWL225" s="185"/>
      <c r="BWM225" s="185"/>
      <c r="BWN225" s="185"/>
      <c r="BWO225" s="185"/>
      <c r="BWP225" s="185"/>
      <c r="BWQ225" s="185"/>
      <c r="BWR225" s="185"/>
      <c r="BWS225" s="185"/>
      <c r="BWT225" s="185"/>
      <c r="BWU225" s="185"/>
      <c r="BWV225" s="185"/>
      <c r="BWW225" s="185"/>
      <c r="BWX225" s="185"/>
      <c r="BWY225" s="185"/>
      <c r="BWZ225" s="185"/>
      <c r="BXA225" s="185"/>
      <c r="BXB225" s="185"/>
      <c r="BXC225" s="185"/>
      <c r="BXD225" s="185"/>
      <c r="BXE225" s="185"/>
      <c r="BXF225" s="185"/>
      <c r="BXG225" s="185"/>
      <c r="BXH225" s="185"/>
      <c r="BXI225" s="185"/>
      <c r="BXJ225" s="185"/>
      <c r="BXK225" s="185"/>
      <c r="BXL225" s="185"/>
      <c r="BXM225" s="185"/>
      <c r="BXN225" s="185"/>
      <c r="BXO225" s="185"/>
      <c r="BXP225" s="185"/>
      <c r="BXQ225" s="185"/>
      <c r="BXR225" s="185"/>
      <c r="BXS225" s="185"/>
      <c r="BXT225" s="185"/>
      <c r="BXU225" s="185"/>
      <c r="BXV225" s="185"/>
      <c r="BXW225" s="185"/>
      <c r="BXX225" s="185"/>
      <c r="BXY225" s="185"/>
      <c r="BXZ225" s="185"/>
      <c r="BYA225" s="185"/>
      <c r="BYB225" s="185"/>
      <c r="BYC225" s="185"/>
      <c r="BYD225" s="185"/>
      <c r="BYE225" s="185"/>
      <c r="BYF225" s="185"/>
      <c r="BYG225" s="185"/>
      <c r="BYH225" s="185"/>
      <c r="BYI225" s="185"/>
      <c r="BYJ225" s="185"/>
      <c r="BYK225" s="185"/>
      <c r="BYL225" s="185"/>
      <c r="BYM225" s="185"/>
      <c r="BYN225" s="185"/>
      <c r="BYO225" s="185"/>
      <c r="BYP225" s="185"/>
      <c r="BYQ225" s="185"/>
      <c r="BYR225" s="185"/>
      <c r="BYS225" s="185"/>
      <c r="BYT225" s="185"/>
      <c r="BYU225" s="185"/>
      <c r="BYV225" s="185"/>
      <c r="BYW225" s="185"/>
      <c r="BYX225" s="185"/>
      <c r="BYY225" s="185"/>
      <c r="BYZ225" s="185"/>
      <c r="BZA225" s="185"/>
      <c r="BZB225" s="185"/>
      <c r="BZC225" s="185"/>
      <c r="BZD225" s="185"/>
      <c r="BZE225" s="185"/>
      <c r="BZF225" s="185"/>
      <c r="BZG225" s="185"/>
      <c r="BZH225" s="185"/>
      <c r="BZI225" s="185"/>
      <c r="BZJ225" s="185"/>
      <c r="BZK225" s="185"/>
      <c r="BZL225" s="185"/>
      <c r="BZM225" s="185"/>
      <c r="BZN225" s="185"/>
      <c r="BZO225" s="185"/>
      <c r="BZP225" s="185"/>
      <c r="BZQ225" s="185"/>
      <c r="BZR225" s="185"/>
      <c r="BZS225" s="185"/>
      <c r="BZT225" s="185"/>
      <c r="BZU225" s="185"/>
      <c r="BZV225" s="185"/>
      <c r="BZW225" s="185"/>
      <c r="BZX225" s="185"/>
      <c r="BZY225" s="185"/>
      <c r="BZZ225" s="185"/>
      <c r="CAA225" s="185"/>
      <c r="CAB225" s="185"/>
      <c r="CAC225" s="185"/>
      <c r="CAD225" s="185"/>
      <c r="CAE225" s="185"/>
      <c r="CAF225" s="185"/>
      <c r="CAG225" s="185"/>
      <c r="CAH225" s="185"/>
      <c r="CAI225" s="185"/>
      <c r="CAJ225" s="185"/>
      <c r="CAK225" s="185"/>
      <c r="CAL225" s="185"/>
      <c r="CAM225" s="185"/>
      <c r="CAN225" s="185"/>
      <c r="CAO225" s="185"/>
      <c r="CAP225" s="185"/>
      <c r="CAQ225" s="185"/>
      <c r="CAR225" s="185"/>
      <c r="CAS225" s="185"/>
      <c r="CAT225" s="185"/>
      <c r="CAU225" s="185"/>
      <c r="CAV225" s="185"/>
      <c r="CAW225" s="185"/>
      <c r="CAX225" s="185"/>
      <c r="CAY225" s="185"/>
      <c r="CAZ225" s="185"/>
      <c r="CBA225" s="185"/>
      <c r="CBB225" s="185"/>
      <c r="CBC225" s="185"/>
      <c r="CBD225" s="185"/>
      <c r="CBE225" s="185"/>
      <c r="CBF225" s="185"/>
      <c r="CBG225" s="185"/>
      <c r="CBH225" s="185"/>
      <c r="CBI225" s="185"/>
      <c r="CBJ225" s="185"/>
      <c r="CBK225" s="185"/>
      <c r="CBL225" s="185"/>
      <c r="CBM225" s="185"/>
      <c r="CBN225" s="185"/>
      <c r="CBO225" s="185"/>
      <c r="CBP225" s="185"/>
      <c r="CBQ225" s="185"/>
      <c r="CBR225" s="185"/>
      <c r="CBS225" s="185"/>
      <c r="CBT225" s="185"/>
      <c r="CBU225" s="185"/>
      <c r="CBV225" s="185"/>
      <c r="CBW225" s="185"/>
      <c r="CBX225" s="185"/>
      <c r="CBY225" s="185"/>
      <c r="CBZ225" s="185"/>
      <c r="CCA225" s="185"/>
      <c r="CCB225" s="185"/>
      <c r="CCC225" s="185"/>
      <c r="CCD225" s="185"/>
      <c r="CCE225" s="185"/>
      <c r="CCF225" s="185"/>
      <c r="CCG225" s="185"/>
      <c r="CCH225" s="185"/>
      <c r="CCI225" s="185"/>
      <c r="CCJ225" s="185"/>
      <c r="CCK225" s="185"/>
      <c r="CCL225" s="185"/>
      <c r="CCM225" s="185"/>
      <c r="CCN225" s="185"/>
      <c r="CCO225" s="185"/>
      <c r="CCP225" s="185"/>
      <c r="CCQ225" s="185"/>
      <c r="CCR225" s="185"/>
      <c r="CCS225" s="185"/>
      <c r="CCT225" s="185"/>
      <c r="CCU225" s="185"/>
      <c r="CCV225" s="185"/>
      <c r="CCW225" s="185"/>
      <c r="CCX225" s="185"/>
      <c r="CCY225" s="185"/>
      <c r="CCZ225" s="185"/>
      <c r="CDA225" s="185"/>
      <c r="CDB225" s="185"/>
      <c r="CDC225" s="185"/>
      <c r="CDD225" s="185"/>
      <c r="CDE225" s="185"/>
      <c r="CDF225" s="185"/>
      <c r="CDG225" s="185"/>
      <c r="CDH225" s="185"/>
      <c r="CDI225" s="185"/>
      <c r="CDJ225" s="185"/>
      <c r="CDK225" s="185"/>
      <c r="CDL225" s="185"/>
      <c r="CDM225" s="185"/>
      <c r="CDN225" s="185"/>
      <c r="CDO225" s="185"/>
      <c r="CDP225" s="185"/>
      <c r="CDQ225" s="185"/>
      <c r="CDR225" s="185"/>
      <c r="CDS225" s="185"/>
      <c r="CDT225" s="185"/>
      <c r="CDU225" s="185"/>
      <c r="CDV225" s="185"/>
      <c r="CDW225" s="185"/>
      <c r="CDX225" s="185"/>
      <c r="CDY225" s="185"/>
      <c r="CDZ225" s="185"/>
      <c r="CEA225" s="185"/>
      <c r="CEB225" s="185"/>
      <c r="CEC225" s="185"/>
      <c r="CED225" s="185"/>
      <c r="CEE225" s="185"/>
      <c r="CEF225" s="185"/>
      <c r="CEG225" s="185"/>
      <c r="CEH225" s="185"/>
      <c r="CEI225" s="185"/>
      <c r="CEJ225" s="185"/>
      <c r="CEK225" s="185"/>
      <c r="CEL225" s="185"/>
      <c r="CEM225" s="185"/>
      <c r="CEN225" s="185"/>
      <c r="CEO225" s="185"/>
      <c r="CEP225" s="185"/>
      <c r="CEQ225" s="185"/>
      <c r="CER225" s="185"/>
      <c r="CES225" s="185"/>
      <c r="CET225" s="185"/>
      <c r="CEU225" s="185"/>
      <c r="CEV225" s="185"/>
      <c r="CEW225" s="185"/>
      <c r="CEX225" s="185"/>
      <c r="CEY225" s="185"/>
      <c r="CEZ225" s="185"/>
      <c r="CFA225" s="185"/>
      <c r="CFB225" s="185"/>
      <c r="CFC225" s="185"/>
      <c r="CFD225" s="185"/>
      <c r="CFE225" s="185"/>
      <c r="CFF225" s="185"/>
      <c r="CFG225" s="185"/>
      <c r="CFH225" s="185"/>
      <c r="CFI225" s="185"/>
      <c r="CFJ225" s="185"/>
      <c r="CFK225" s="185"/>
      <c r="CFL225" s="185"/>
      <c r="CFM225" s="185"/>
      <c r="CFN225" s="185"/>
      <c r="CFO225" s="185"/>
      <c r="CFP225" s="185"/>
      <c r="CFQ225" s="185"/>
      <c r="CFR225" s="185"/>
      <c r="CFS225" s="185"/>
      <c r="CFT225" s="185"/>
      <c r="CFU225" s="185"/>
      <c r="CFV225" s="185"/>
      <c r="CFW225" s="185"/>
      <c r="CFX225" s="185"/>
      <c r="CFY225" s="185"/>
      <c r="CFZ225" s="185"/>
      <c r="CGA225" s="185"/>
      <c r="CGB225" s="185"/>
      <c r="CGC225" s="185"/>
      <c r="CGD225" s="185"/>
      <c r="CGE225" s="185"/>
      <c r="CGF225" s="185"/>
      <c r="CGG225" s="185"/>
      <c r="CGH225" s="185"/>
      <c r="CGI225" s="185"/>
      <c r="CGJ225" s="185"/>
      <c r="CGK225" s="185"/>
      <c r="CGL225" s="185"/>
      <c r="CGM225" s="185"/>
      <c r="CGN225" s="185"/>
      <c r="CGO225" s="185"/>
      <c r="CGP225" s="185"/>
      <c r="CGQ225" s="185"/>
      <c r="CGR225" s="185"/>
      <c r="CGS225" s="185"/>
      <c r="CGT225" s="185"/>
      <c r="CGU225" s="185"/>
      <c r="CGV225" s="185"/>
      <c r="CGW225" s="185"/>
      <c r="CGX225" s="185"/>
      <c r="CGY225" s="185"/>
      <c r="CGZ225" s="185"/>
      <c r="CHA225" s="185"/>
      <c r="CHB225" s="185"/>
      <c r="CHC225" s="185"/>
      <c r="CHD225" s="185"/>
      <c r="CHE225" s="185"/>
      <c r="CHF225" s="185"/>
      <c r="CHG225" s="185"/>
      <c r="CHH225" s="185"/>
      <c r="CHI225" s="185"/>
      <c r="CHJ225" s="185"/>
      <c r="CHK225" s="185"/>
      <c r="CHL225" s="185"/>
      <c r="CHM225" s="185"/>
      <c r="CHN225" s="185"/>
      <c r="CHO225" s="185"/>
      <c r="CHP225" s="185"/>
      <c r="CHQ225" s="185"/>
      <c r="CHR225" s="185"/>
      <c r="CHS225" s="185"/>
      <c r="CHT225" s="185"/>
      <c r="CHU225" s="185"/>
      <c r="CHV225" s="185"/>
      <c r="CHW225" s="185"/>
      <c r="CHX225" s="185"/>
      <c r="CHY225" s="185"/>
      <c r="CHZ225" s="185"/>
      <c r="CIA225" s="185"/>
      <c r="CIB225" s="185"/>
      <c r="CIC225" s="185"/>
      <c r="CID225" s="185"/>
      <c r="CIE225" s="185"/>
      <c r="CIF225" s="185"/>
      <c r="CIG225" s="185"/>
      <c r="CIH225" s="185"/>
      <c r="CII225" s="185"/>
      <c r="CIJ225" s="185"/>
      <c r="CIK225" s="185"/>
      <c r="CIL225" s="185"/>
      <c r="CIM225" s="185"/>
      <c r="CIN225" s="185"/>
      <c r="CIO225" s="185"/>
      <c r="CIP225" s="185"/>
      <c r="CIQ225" s="185"/>
      <c r="CIR225" s="185"/>
      <c r="CIS225" s="185"/>
      <c r="CIT225" s="185"/>
      <c r="CIU225" s="185"/>
      <c r="CIV225" s="185"/>
      <c r="CIW225" s="185"/>
      <c r="CIX225" s="185"/>
      <c r="CIY225" s="185"/>
      <c r="CIZ225" s="185"/>
      <c r="CJA225" s="185"/>
      <c r="CJB225" s="185"/>
      <c r="CJC225" s="185"/>
      <c r="CJD225" s="185"/>
      <c r="CJE225" s="185"/>
      <c r="CJF225" s="185"/>
      <c r="CJG225" s="185"/>
      <c r="CJH225" s="185"/>
      <c r="CJI225" s="185"/>
      <c r="CJJ225" s="185"/>
      <c r="CJK225" s="185"/>
      <c r="CJL225" s="185"/>
      <c r="CJM225" s="185"/>
      <c r="CJN225" s="185"/>
      <c r="CJO225" s="185"/>
      <c r="CJP225" s="185"/>
      <c r="CJQ225" s="185"/>
      <c r="CJR225" s="185"/>
      <c r="CJS225" s="185"/>
      <c r="CJT225" s="185"/>
      <c r="CJU225" s="185"/>
      <c r="CJV225" s="185"/>
      <c r="CJW225" s="185"/>
      <c r="CJX225" s="185"/>
      <c r="CJY225" s="185"/>
      <c r="CJZ225" s="185"/>
      <c r="CKA225" s="185"/>
      <c r="CKB225" s="185"/>
      <c r="CKC225" s="185"/>
      <c r="CKD225" s="185"/>
      <c r="CKE225" s="185"/>
      <c r="CKF225" s="185"/>
      <c r="CKG225" s="185"/>
      <c r="CKH225" s="185"/>
      <c r="CKI225" s="185"/>
      <c r="CKJ225" s="185"/>
      <c r="CKK225" s="185"/>
      <c r="CKL225" s="185"/>
      <c r="CKM225" s="185"/>
      <c r="CKN225" s="185"/>
      <c r="CKO225" s="185"/>
      <c r="CKP225" s="185"/>
      <c r="CKQ225" s="185"/>
      <c r="CKR225" s="185"/>
      <c r="CKS225" s="185"/>
      <c r="CKT225" s="185"/>
      <c r="CKU225" s="185"/>
      <c r="CKV225" s="185"/>
      <c r="CKW225" s="185"/>
      <c r="CKX225" s="185"/>
      <c r="CKY225" s="185"/>
      <c r="CKZ225" s="185"/>
      <c r="CLA225" s="185"/>
      <c r="CLB225" s="185"/>
      <c r="CLC225" s="185"/>
      <c r="CLD225" s="185"/>
      <c r="CLE225" s="185"/>
      <c r="CLF225" s="185"/>
      <c r="CLG225" s="185"/>
      <c r="CLH225" s="185"/>
      <c r="CLI225" s="185"/>
      <c r="CLJ225" s="185"/>
      <c r="CLK225" s="185"/>
      <c r="CLL225" s="185"/>
      <c r="CLM225" s="185"/>
      <c r="CLN225" s="185"/>
      <c r="CLO225" s="185"/>
      <c r="CLP225" s="185"/>
      <c r="CLQ225" s="185"/>
      <c r="CLR225" s="185"/>
      <c r="CLS225" s="185"/>
      <c r="CLT225" s="185"/>
      <c r="CLU225" s="185"/>
      <c r="CLV225" s="185"/>
      <c r="CLW225" s="185"/>
      <c r="CLX225" s="185"/>
      <c r="CLY225" s="185"/>
      <c r="CLZ225" s="185"/>
      <c r="CMA225" s="185"/>
      <c r="CMB225" s="185"/>
      <c r="CMC225" s="185"/>
      <c r="CMD225" s="185"/>
      <c r="CME225" s="185"/>
      <c r="CMF225" s="185"/>
      <c r="CMG225" s="185"/>
      <c r="CMH225" s="185"/>
      <c r="CMI225" s="185"/>
      <c r="CMJ225" s="185"/>
      <c r="CMK225" s="185"/>
      <c r="CML225" s="185"/>
      <c r="CMM225" s="185"/>
      <c r="CMN225" s="185"/>
      <c r="CMO225" s="185"/>
      <c r="CMP225" s="185"/>
      <c r="CMQ225" s="185"/>
      <c r="CMR225" s="185"/>
      <c r="CMS225" s="185"/>
      <c r="CMT225" s="185"/>
      <c r="CMU225" s="185"/>
      <c r="CMV225" s="185"/>
      <c r="CMW225" s="185"/>
      <c r="CMX225" s="185"/>
      <c r="CMY225" s="185"/>
      <c r="CMZ225" s="185"/>
      <c r="CNA225" s="185"/>
      <c r="CNB225" s="185"/>
      <c r="CNC225" s="185"/>
      <c r="CND225" s="185"/>
      <c r="CNE225" s="185"/>
      <c r="CNF225" s="185"/>
      <c r="CNG225" s="185"/>
      <c r="CNH225" s="185"/>
      <c r="CNI225" s="185"/>
      <c r="CNJ225" s="185"/>
      <c r="CNK225" s="185"/>
      <c r="CNL225" s="185"/>
      <c r="CNM225" s="185"/>
      <c r="CNN225" s="185"/>
      <c r="CNO225" s="185"/>
      <c r="CNP225" s="185"/>
      <c r="CNQ225" s="185"/>
      <c r="CNR225" s="185"/>
      <c r="CNS225" s="185"/>
      <c r="CNT225" s="185"/>
      <c r="CNU225" s="185"/>
      <c r="CNV225" s="185"/>
      <c r="CNW225" s="185"/>
      <c r="CNX225" s="185"/>
      <c r="CNY225" s="185"/>
      <c r="CNZ225" s="185"/>
      <c r="COA225" s="185"/>
      <c r="COB225" s="185"/>
      <c r="COC225" s="185"/>
      <c r="COD225" s="185"/>
      <c r="COE225" s="185"/>
      <c r="COF225" s="185"/>
      <c r="COG225" s="185"/>
      <c r="COH225" s="185"/>
      <c r="COI225" s="185"/>
      <c r="COJ225" s="185"/>
      <c r="COK225" s="185"/>
      <c r="COL225" s="185"/>
      <c r="COM225" s="185"/>
      <c r="CON225" s="185"/>
      <c r="COO225" s="185"/>
      <c r="COP225" s="185"/>
      <c r="COQ225" s="185"/>
      <c r="COR225" s="185"/>
      <c r="COS225" s="185"/>
      <c r="COT225" s="185"/>
      <c r="COU225" s="185"/>
      <c r="COV225" s="185"/>
      <c r="COW225" s="185"/>
      <c r="COX225" s="185"/>
      <c r="COY225" s="185"/>
      <c r="COZ225" s="185"/>
      <c r="CPA225" s="185"/>
      <c r="CPB225" s="185"/>
      <c r="CPC225" s="185"/>
      <c r="CPD225" s="185"/>
      <c r="CPE225" s="185"/>
      <c r="CPF225" s="185"/>
      <c r="CPG225" s="185"/>
      <c r="CPH225" s="185"/>
      <c r="CPI225" s="185"/>
      <c r="CPJ225" s="185"/>
      <c r="CPK225" s="185"/>
      <c r="CPL225" s="185"/>
      <c r="CPM225" s="185"/>
      <c r="CPN225" s="185"/>
      <c r="CPO225" s="185"/>
      <c r="CPP225" s="185"/>
      <c r="CPQ225" s="185"/>
      <c r="CPR225" s="185"/>
      <c r="CPS225" s="185"/>
      <c r="CPT225" s="185"/>
      <c r="CPU225" s="185"/>
      <c r="CPV225" s="185"/>
      <c r="CPW225" s="185"/>
      <c r="CPX225" s="185"/>
      <c r="CPY225" s="185"/>
      <c r="CPZ225" s="185"/>
      <c r="CQA225" s="185"/>
      <c r="CQB225" s="185"/>
      <c r="CQC225" s="185"/>
      <c r="CQD225" s="185"/>
      <c r="CQE225" s="185"/>
      <c r="CQF225" s="185"/>
      <c r="CQG225" s="185"/>
      <c r="CQH225" s="185"/>
      <c r="CQI225" s="185"/>
      <c r="CQJ225" s="185"/>
      <c r="CQK225" s="185"/>
      <c r="CQL225" s="185"/>
      <c r="CQM225" s="185"/>
      <c r="CQN225" s="185"/>
      <c r="CQO225" s="185"/>
      <c r="CQP225" s="185"/>
      <c r="CQQ225" s="185"/>
    </row>
    <row r="226" spans="1:2487">
      <c r="A226" s="196" t="s">
        <v>12</v>
      </c>
      <c r="B226" s="188">
        <v>8.5</v>
      </c>
      <c r="C226" s="188">
        <v>12.7</v>
      </c>
      <c r="D226" s="188">
        <v>5.0999999999999996</v>
      </c>
      <c r="E226" s="188">
        <v>10.7</v>
      </c>
      <c r="F226" s="188">
        <v>17.3</v>
      </c>
      <c r="G226" s="188">
        <v>7.1</v>
      </c>
      <c r="H226" s="188">
        <v>10.1</v>
      </c>
      <c r="I226" s="188">
        <v>14.4</v>
      </c>
      <c r="J226" s="188">
        <v>5.0999999999999996</v>
      </c>
      <c r="K226" s="188">
        <v>26.8</v>
      </c>
      <c r="L226" s="188">
        <v>36.5</v>
      </c>
      <c r="M226" s="188">
        <v>16.5</v>
      </c>
      <c r="N226" s="188">
        <v>9.8000000000000007</v>
      </c>
      <c r="O226" s="188">
        <v>18.399999999999999</v>
      </c>
      <c r="P226" s="188">
        <v>6.2</v>
      </c>
      <c r="Q226" s="188">
        <v>3.5</v>
      </c>
      <c r="R226" s="188">
        <v>4.0999999999999996</v>
      </c>
      <c r="S226" s="188">
        <v>2</v>
      </c>
      <c r="T226" s="188">
        <v>2.9</v>
      </c>
      <c r="U226" s="188">
        <v>3.2</v>
      </c>
      <c r="V226" s="188">
        <v>1</v>
      </c>
      <c r="W226" s="188">
        <v>2.9</v>
      </c>
      <c r="X226" s="188">
        <v>6.3</v>
      </c>
      <c r="Y226" s="188">
        <v>2.2999999999999998</v>
      </c>
      <c r="Z226" s="210" t="s">
        <v>63</v>
      </c>
      <c r="AA226" s="210" t="s">
        <v>63</v>
      </c>
      <c r="AB226" s="188">
        <f>- - 0.3</f>
        <v>0.3</v>
      </c>
      <c r="AC226" s="188">
        <v>4.5999999999999996</v>
      </c>
      <c r="AD226" s="188">
        <v>11.7</v>
      </c>
      <c r="AE226" s="188">
        <v>5.0999999999999996</v>
      </c>
      <c r="AF226" s="188">
        <v>2.7</v>
      </c>
      <c r="AG226" s="188">
        <v>5.9</v>
      </c>
      <c r="AH226" s="188">
        <v>2.7</v>
      </c>
      <c r="AI226" s="185"/>
      <c r="AJ226" s="185"/>
      <c r="AK226" s="185"/>
      <c r="AL226" s="185"/>
      <c r="AM226" s="185"/>
      <c r="AN226" s="185"/>
      <c r="AO226" s="185"/>
      <c r="AP226" s="185"/>
      <c r="AQ226" s="185"/>
      <c r="AR226" s="185"/>
      <c r="AS226" s="185"/>
      <c r="AT226" s="185"/>
      <c r="AU226" s="185"/>
      <c r="AV226" s="185"/>
      <c r="AW226" s="185"/>
      <c r="AX226" s="185"/>
      <c r="AY226" s="185"/>
      <c r="AZ226" s="185"/>
      <c r="BA226" s="185"/>
      <c r="BB226" s="185"/>
      <c r="BC226" s="185"/>
      <c r="BD226" s="185"/>
      <c r="BE226" s="185"/>
      <c r="BF226" s="185"/>
      <c r="BG226" s="185"/>
      <c r="BH226" s="185"/>
      <c r="BI226" s="185"/>
      <c r="BJ226" s="185"/>
      <c r="BK226" s="185"/>
      <c r="BL226" s="185"/>
      <c r="BM226" s="185"/>
      <c r="BN226" s="185"/>
      <c r="BO226" s="185"/>
      <c r="BP226" s="185"/>
      <c r="BQ226" s="185"/>
      <c r="BR226" s="185"/>
      <c r="BS226" s="185"/>
      <c r="BT226" s="185"/>
      <c r="BU226" s="185"/>
      <c r="BV226" s="185"/>
      <c r="BW226" s="185"/>
      <c r="BX226" s="185"/>
      <c r="BY226" s="185"/>
      <c r="BZ226" s="185"/>
      <c r="CA226" s="185"/>
      <c r="CB226" s="185"/>
      <c r="CC226" s="185"/>
      <c r="CD226" s="185"/>
      <c r="CE226" s="185"/>
      <c r="CF226" s="185"/>
      <c r="CG226" s="185"/>
      <c r="CH226" s="185"/>
      <c r="CI226" s="185"/>
      <c r="CJ226" s="185"/>
      <c r="CK226" s="185"/>
      <c r="CL226" s="185"/>
      <c r="CM226" s="185"/>
      <c r="CN226" s="185"/>
      <c r="CO226" s="185"/>
      <c r="CP226" s="185"/>
      <c r="CQ226" s="185"/>
      <c r="CR226" s="185"/>
      <c r="CS226" s="185"/>
      <c r="CT226" s="185"/>
      <c r="CU226" s="185"/>
      <c r="CV226" s="185"/>
      <c r="CW226" s="185"/>
      <c r="CX226" s="185"/>
      <c r="CY226" s="185"/>
      <c r="CZ226" s="185"/>
      <c r="DA226" s="185"/>
      <c r="DB226" s="185"/>
      <c r="DC226" s="185"/>
      <c r="DD226" s="185"/>
      <c r="DE226" s="185"/>
      <c r="DF226" s="185"/>
      <c r="DG226" s="185"/>
      <c r="DH226" s="185"/>
      <c r="DI226" s="185"/>
      <c r="DJ226" s="185"/>
      <c r="DK226" s="185"/>
      <c r="DL226" s="185"/>
      <c r="DM226" s="185"/>
      <c r="DN226" s="185"/>
      <c r="DO226" s="185"/>
      <c r="DP226" s="185"/>
      <c r="DQ226" s="185"/>
      <c r="DR226" s="185"/>
      <c r="DS226" s="185"/>
      <c r="DT226" s="185"/>
      <c r="DU226" s="185"/>
      <c r="DV226" s="185"/>
      <c r="DW226" s="185"/>
      <c r="DX226" s="185"/>
      <c r="DY226" s="185"/>
      <c r="DZ226" s="185"/>
      <c r="EA226" s="185"/>
      <c r="EB226" s="185"/>
      <c r="EC226" s="185"/>
      <c r="ED226" s="185"/>
      <c r="EE226" s="185"/>
      <c r="EF226" s="185"/>
      <c r="EG226" s="185"/>
      <c r="EH226" s="185"/>
      <c r="EI226" s="185"/>
      <c r="EJ226" s="185"/>
      <c r="EK226" s="185"/>
      <c r="EL226" s="185"/>
      <c r="EM226" s="185"/>
      <c r="EN226" s="185"/>
      <c r="EO226" s="185"/>
      <c r="EP226" s="185"/>
      <c r="EQ226" s="185"/>
      <c r="ER226" s="185"/>
      <c r="ES226" s="185"/>
      <c r="ET226" s="185"/>
      <c r="EU226" s="185"/>
      <c r="EV226" s="185"/>
      <c r="EW226" s="185"/>
      <c r="EX226" s="185"/>
      <c r="EY226" s="185"/>
      <c r="EZ226" s="185"/>
      <c r="FA226" s="185"/>
      <c r="FB226" s="185"/>
      <c r="FC226" s="185"/>
      <c r="FD226" s="185"/>
      <c r="FE226" s="185"/>
      <c r="FF226" s="185"/>
      <c r="FG226" s="185"/>
      <c r="FH226" s="185"/>
      <c r="FI226" s="185"/>
      <c r="FJ226" s="185"/>
      <c r="FK226" s="185"/>
      <c r="FL226" s="185"/>
      <c r="FM226" s="185"/>
      <c r="FN226" s="185"/>
      <c r="FO226" s="185"/>
      <c r="FP226" s="185"/>
      <c r="FQ226" s="185"/>
      <c r="FR226" s="185"/>
      <c r="FS226" s="185"/>
      <c r="FT226" s="185"/>
      <c r="FU226" s="185"/>
      <c r="FV226" s="185"/>
      <c r="FW226" s="185"/>
      <c r="FX226" s="185"/>
      <c r="FY226" s="185"/>
      <c r="FZ226" s="185"/>
      <c r="GA226" s="185"/>
      <c r="GB226" s="185"/>
      <c r="GC226" s="185"/>
      <c r="GD226" s="185"/>
      <c r="GE226" s="185"/>
      <c r="GF226" s="185"/>
      <c r="GG226" s="185"/>
      <c r="GH226" s="185"/>
      <c r="GI226" s="185"/>
      <c r="GJ226" s="185"/>
      <c r="GK226" s="185"/>
      <c r="GL226" s="185"/>
      <c r="GM226" s="185"/>
      <c r="GN226" s="185"/>
      <c r="GO226" s="185"/>
      <c r="GP226" s="185"/>
      <c r="GQ226" s="185"/>
      <c r="GR226" s="185"/>
      <c r="GS226" s="185"/>
      <c r="GT226" s="185"/>
      <c r="GU226" s="185"/>
      <c r="GV226" s="185"/>
      <c r="GW226" s="185"/>
      <c r="GX226" s="185"/>
      <c r="GY226" s="185"/>
      <c r="GZ226" s="185"/>
      <c r="HA226" s="185"/>
      <c r="HB226" s="185"/>
      <c r="HC226" s="185"/>
      <c r="HD226" s="185"/>
      <c r="HE226" s="185"/>
      <c r="HF226" s="185"/>
      <c r="HG226" s="185"/>
      <c r="HH226" s="185"/>
      <c r="HI226" s="185"/>
      <c r="HJ226" s="185"/>
      <c r="HK226" s="185"/>
      <c r="HL226" s="185"/>
      <c r="HM226" s="185"/>
      <c r="HN226" s="185"/>
      <c r="HO226" s="185"/>
      <c r="HP226" s="185"/>
      <c r="HQ226" s="185"/>
      <c r="HR226" s="185"/>
      <c r="HS226" s="185"/>
      <c r="HT226" s="185"/>
      <c r="HU226" s="185"/>
      <c r="HV226" s="185"/>
      <c r="HW226" s="185"/>
      <c r="HX226" s="185"/>
      <c r="HY226" s="185"/>
      <c r="HZ226" s="185"/>
      <c r="IA226" s="185"/>
      <c r="IB226" s="185"/>
      <c r="IC226" s="185"/>
      <c r="ID226" s="185"/>
      <c r="IE226" s="185"/>
      <c r="IF226" s="185"/>
      <c r="IG226" s="185"/>
      <c r="IH226" s="185"/>
      <c r="II226" s="185"/>
      <c r="IJ226" s="185"/>
      <c r="IK226" s="185"/>
      <c r="IL226" s="185"/>
      <c r="IM226" s="185"/>
      <c r="IN226" s="185"/>
      <c r="IO226" s="185"/>
      <c r="IP226" s="185"/>
      <c r="IQ226" s="185"/>
      <c r="IR226" s="185"/>
      <c r="IS226" s="185"/>
      <c r="IT226" s="185"/>
      <c r="IU226" s="185"/>
      <c r="IV226" s="185"/>
      <c r="IW226" s="185"/>
      <c r="IX226" s="185"/>
      <c r="IY226" s="185"/>
      <c r="IZ226" s="185"/>
      <c r="JA226" s="185"/>
      <c r="JB226" s="185"/>
      <c r="JC226" s="185"/>
      <c r="JD226" s="185"/>
      <c r="JE226" s="185"/>
      <c r="JF226" s="185"/>
      <c r="JG226" s="185"/>
      <c r="JH226" s="185"/>
      <c r="JI226" s="185"/>
      <c r="JJ226" s="185"/>
      <c r="JK226" s="185"/>
      <c r="JL226" s="185"/>
      <c r="JM226" s="185"/>
      <c r="JN226" s="185"/>
      <c r="JO226" s="185"/>
      <c r="JP226" s="185"/>
      <c r="JQ226" s="185"/>
      <c r="JR226" s="185"/>
      <c r="JS226" s="185"/>
      <c r="JT226" s="185"/>
      <c r="JU226" s="185"/>
      <c r="JV226" s="185"/>
      <c r="JW226" s="185"/>
      <c r="JX226" s="185"/>
      <c r="JY226" s="185"/>
      <c r="JZ226" s="185"/>
      <c r="KA226" s="185"/>
      <c r="KB226" s="185"/>
      <c r="KC226" s="185"/>
      <c r="KD226" s="185"/>
      <c r="KE226" s="185"/>
      <c r="KF226" s="185"/>
      <c r="KG226" s="185"/>
      <c r="KH226" s="185"/>
      <c r="KI226" s="185"/>
      <c r="KJ226" s="185"/>
      <c r="KK226" s="185"/>
      <c r="KL226" s="185"/>
      <c r="KM226" s="185"/>
      <c r="KN226" s="185"/>
      <c r="KO226" s="185"/>
      <c r="KP226" s="185"/>
      <c r="KQ226" s="185"/>
      <c r="KR226" s="185"/>
      <c r="KS226" s="185"/>
      <c r="KT226" s="185"/>
      <c r="KU226" s="185"/>
      <c r="KV226" s="185"/>
      <c r="KW226" s="185"/>
      <c r="KX226" s="185"/>
      <c r="KY226" s="185"/>
      <c r="KZ226" s="185"/>
      <c r="LA226" s="185"/>
      <c r="LB226" s="185"/>
      <c r="LC226" s="185"/>
      <c r="LD226" s="185"/>
      <c r="LE226" s="185"/>
      <c r="LF226" s="185"/>
      <c r="LG226" s="185"/>
      <c r="LH226" s="185"/>
      <c r="LI226" s="185"/>
      <c r="LJ226" s="185"/>
      <c r="LK226" s="185"/>
      <c r="LL226" s="185"/>
      <c r="LM226" s="185"/>
      <c r="LN226" s="185"/>
      <c r="LO226" s="185"/>
      <c r="LP226" s="185"/>
      <c r="LQ226" s="185"/>
      <c r="LR226" s="185"/>
      <c r="LS226" s="185"/>
      <c r="LT226" s="185"/>
      <c r="LU226" s="185"/>
      <c r="LV226" s="185"/>
      <c r="LW226" s="185"/>
      <c r="LX226" s="185"/>
      <c r="LY226" s="185"/>
      <c r="LZ226" s="185"/>
      <c r="MA226" s="185"/>
      <c r="MB226" s="185"/>
      <c r="MC226" s="185"/>
      <c r="MD226" s="185"/>
      <c r="ME226" s="185"/>
      <c r="MF226" s="185"/>
      <c r="MG226" s="185"/>
      <c r="MH226" s="185"/>
      <c r="MI226" s="185"/>
      <c r="MJ226" s="185"/>
      <c r="MK226" s="185"/>
      <c r="ML226" s="185"/>
      <c r="MM226" s="185"/>
      <c r="MN226" s="185"/>
      <c r="MO226" s="185"/>
      <c r="MP226" s="185"/>
      <c r="MQ226" s="185"/>
      <c r="MR226" s="185"/>
      <c r="MS226" s="185"/>
      <c r="MT226" s="185"/>
      <c r="MU226" s="185"/>
      <c r="MV226" s="185"/>
      <c r="MW226" s="185"/>
      <c r="MX226" s="185"/>
      <c r="MY226" s="185"/>
      <c r="MZ226" s="185"/>
      <c r="NA226" s="185"/>
      <c r="NB226" s="185"/>
      <c r="NC226" s="185"/>
      <c r="ND226" s="185"/>
      <c r="NE226" s="185"/>
      <c r="NF226" s="185"/>
      <c r="NG226" s="185"/>
      <c r="NH226" s="185"/>
      <c r="NI226" s="185"/>
      <c r="NJ226" s="185"/>
      <c r="NK226" s="185"/>
      <c r="NL226" s="185"/>
      <c r="NM226" s="185"/>
      <c r="NN226" s="185"/>
      <c r="NO226" s="185"/>
      <c r="NP226" s="185"/>
      <c r="NQ226" s="185"/>
      <c r="NR226" s="185"/>
      <c r="NS226" s="185"/>
      <c r="NT226" s="185"/>
      <c r="NU226" s="185"/>
      <c r="NV226" s="185"/>
      <c r="NW226" s="185"/>
      <c r="NX226" s="185"/>
      <c r="NY226" s="185"/>
      <c r="NZ226" s="185"/>
      <c r="OA226" s="185"/>
      <c r="OB226" s="185"/>
      <c r="OC226" s="185"/>
      <c r="OD226" s="185"/>
      <c r="OE226" s="185"/>
      <c r="OF226" s="185"/>
      <c r="OG226" s="185"/>
      <c r="OH226" s="185"/>
      <c r="OI226" s="185"/>
      <c r="OJ226" s="185"/>
      <c r="OK226" s="185"/>
      <c r="OL226" s="185"/>
      <c r="OM226" s="185"/>
      <c r="ON226" s="185"/>
      <c r="OO226" s="185"/>
      <c r="OP226" s="185"/>
      <c r="OQ226" s="185"/>
      <c r="OR226" s="185"/>
      <c r="OS226" s="185"/>
      <c r="OT226" s="185"/>
      <c r="OU226" s="185"/>
      <c r="OV226" s="185"/>
      <c r="OW226" s="185"/>
      <c r="OX226" s="185"/>
      <c r="OY226" s="185"/>
      <c r="OZ226" s="185"/>
      <c r="PA226" s="185"/>
      <c r="PB226" s="185"/>
      <c r="PC226" s="185"/>
      <c r="PD226" s="185"/>
      <c r="PE226" s="185"/>
      <c r="PF226" s="185"/>
      <c r="PG226" s="185"/>
      <c r="PH226" s="185"/>
      <c r="PI226" s="185"/>
      <c r="PJ226" s="185"/>
      <c r="PK226" s="185"/>
      <c r="PL226" s="185"/>
      <c r="PM226" s="185"/>
      <c r="PN226" s="185"/>
      <c r="PO226" s="185"/>
      <c r="PP226" s="185"/>
      <c r="PQ226" s="185"/>
      <c r="PR226" s="185"/>
      <c r="PS226" s="185"/>
      <c r="PT226" s="185"/>
      <c r="PU226" s="185"/>
      <c r="PV226" s="185"/>
      <c r="PW226" s="185"/>
      <c r="PX226" s="185"/>
      <c r="PY226" s="185"/>
      <c r="PZ226" s="185"/>
      <c r="QA226" s="185"/>
      <c r="QB226" s="185"/>
      <c r="QC226" s="185"/>
      <c r="QD226" s="185"/>
      <c r="QE226" s="185"/>
      <c r="QF226" s="185"/>
      <c r="QG226" s="185"/>
      <c r="QH226" s="185"/>
      <c r="QI226" s="185"/>
      <c r="QJ226" s="185"/>
      <c r="QK226" s="185"/>
      <c r="QL226" s="185"/>
      <c r="QM226" s="185"/>
      <c r="QN226" s="185"/>
      <c r="QO226" s="185"/>
      <c r="QP226" s="185"/>
      <c r="QQ226" s="185"/>
      <c r="QR226" s="185"/>
      <c r="QS226" s="185"/>
      <c r="QT226" s="185"/>
      <c r="QU226" s="185"/>
      <c r="QV226" s="185"/>
      <c r="QW226" s="185"/>
      <c r="QX226" s="185"/>
      <c r="QY226" s="185"/>
      <c r="QZ226" s="185"/>
      <c r="RA226" s="185"/>
      <c r="RB226" s="185"/>
      <c r="RC226" s="185"/>
      <c r="RD226" s="185"/>
      <c r="RE226" s="185"/>
      <c r="RF226" s="185"/>
      <c r="RG226" s="185"/>
      <c r="RH226" s="185"/>
      <c r="RI226" s="185"/>
      <c r="RJ226" s="185"/>
      <c r="RK226" s="185"/>
      <c r="RL226" s="185"/>
      <c r="RM226" s="185"/>
      <c r="RN226" s="185"/>
      <c r="RO226" s="185"/>
      <c r="RP226" s="185"/>
      <c r="RQ226" s="185"/>
      <c r="RR226" s="185"/>
      <c r="RS226" s="185"/>
      <c r="RT226" s="185"/>
      <c r="RU226" s="185"/>
      <c r="RV226" s="185"/>
      <c r="RW226" s="185"/>
      <c r="RX226" s="185"/>
      <c r="RY226" s="185"/>
      <c r="RZ226" s="185"/>
      <c r="SA226" s="185"/>
      <c r="SB226" s="185"/>
      <c r="SC226" s="185"/>
      <c r="SD226" s="185"/>
      <c r="SE226" s="185"/>
      <c r="SF226" s="185"/>
      <c r="SG226" s="185"/>
      <c r="SH226" s="185"/>
      <c r="SI226" s="185"/>
      <c r="SJ226" s="185"/>
      <c r="SK226" s="185"/>
      <c r="SL226" s="185"/>
      <c r="SM226" s="185"/>
      <c r="SN226" s="185"/>
      <c r="SO226" s="185"/>
      <c r="SP226" s="185"/>
      <c r="SQ226" s="185"/>
      <c r="SR226" s="185"/>
      <c r="SS226" s="185"/>
      <c r="ST226" s="185"/>
      <c r="SU226" s="185"/>
      <c r="SV226" s="185"/>
      <c r="SW226" s="185"/>
      <c r="SX226" s="185"/>
      <c r="SY226" s="185"/>
      <c r="SZ226" s="185"/>
      <c r="TA226" s="185"/>
      <c r="TB226" s="185"/>
      <c r="TC226" s="185"/>
      <c r="TD226" s="185"/>
      <c r="TE226" s="185"/>
      <c r="TF226" s="185"/>
      <c r="TG226" s="185"/>
      <c r="TH226" s="185"/>
      <c r="TI226" s="185"/>
      <c r="TJ226" s="185"/>
      <c r="TK226" s="185"/>
      <c r="TL226" s="185"/>
      <c r="TM226" s="185"/>
      <c r="TN226" s="185"/>
      <c r="TO226" s="185"/>
      <c r="TP226" s="185"/>
      <c r="TQ226" s="185"/>
      <c r="TR226" s="185"/>
      <c r="TS226" s="185"/>
      <c r="TT226" s="185"/>
      <c r="TU226" s="185"/>
      <c r="TV226" s="185"/>
      <c r="TW226" s="185"/>
      <c r="TX226" s="185"/>
      <c r="TY226" s="185"/>
      <c r="TZ226" s="185"/>
      <c r="UA226" s="185"/>
      <c r="UB226" s="185"/>
      <c r="UC226" s="185"/>
      <c r="UD226" s="185"/>
      <c r="UE226" s="185"/>
      <c r="UF226" s="185"/>
      <c r="UG226" s="185"/>
      <c r="UH226" s="185"/>
      <c r="UI226" s="185"/>
      <c r="UJ226" s="185"/>
      <c r="UK226" s="185"/>
      <c r="UL226" s="185"/>
      <c r="UM226" s="185"/>
      <c r="UN226" s="185"/>
      <c r="UO226" s="185"/>
      <c r="UP226" s="185"/>
      <c r="UQ226" s="185"/>
      <c r="UR226" s="185"/>
      <c r="US226" s="185"/>
      <c r="UT226" s="185"/>
      <c r="UU226" s="185"/>
      <c r="UV226" s="185"/>
      <c r="UW226" s="185"/>
      <c r="UX226" s="185"/>
      <c r="UY226" s="185"/>
      <c r="UZ226" s="185"/>
      <c r="VA226" s="185"/>
      <c r="VB226" s="185"/>
      <c r="VC226" s="185"/>
      <c r="VD226" s="185"/>
      <c r="VE226" s="185"/>
      <c r="VF226" s="185"/>
      <c r="VG226" s="185"/>
      <c r="VH226" s="185"/>
      <c r="VI226" s="185"/>
      <c r="VJ226" s="185"/>
      <c r="VK226" s="185"/>
      <c r="VL226" s="185"/>
      <c r="VM226" s="185"/>
      <c r="VN226" s="185"/>
      <c r="VO226" s="185"/>
      <c r="VP226" s="185"/>
      <c r="VQ226" s="185"/>
      <c r="VR226" s="185"/>
      <c r="VS226" s="185"/>
      <c r="VT226" s="185"/>
      <c r="VU226" s="185"/>
      <c r="VV226" s="185"/>
      <c r="VW226" s="185"/>
      <c r="VX226" s="185"/>
      <c r="VY226" s="185"/>
      <c r="VZ226" s="185"/>
      <c r="WA226" s="185"/>
      <c r="WB226" s="185"/>
      <c r="WC226" s="185"/>
      <c r="WD226" s="185"/>
      <c r="WE226" s="185"/>
      <c r="WF226" s="185"/>
      <c r="WG226" s="185"/>
      <c r="WH226" s="185"/>
      <c r="WI226" s="185"/>
      <c r="WJ226" s="185"/>
      <c r="WK226" s="185"/>
      <c r="WL226" s="185"/>
      <c r="WM226" s="185"/>
      <c r="WN226" s="185"/>
      <c r="WO226" s="185"/>
      <c r="WP226" s="185"/>
      <c r="WQ226" s="185"/>
      <c r="WR226" s="185"/>
      <c r="WS226" s="185"/>
      <c r="WT226" s="185"/>
      <c r="WU226" s="185"/>
      <c r="WV226" s="185"/>
      <c r="WW226" s="185"/>
      <c r="WX226" s="185"/>
      <c r="WY226" s="185"/>
      <c r="WZ226" s="185"/>
      <c r="XA226" s="185"/>
      <c r="XB226" s="185"/>
      <c r="XC226" s="185"/>
      <c r="XD226" s="185"/>
      <c r="XE226" s="185"/>
      <c r="XF226" s="185"/>
      <c r="XG226" s="185"/>
      <c r="XH226" s="185"/>
      <c r="XI226" s="185"/>
      <c r="XJ226" s="185"/>
      <c r="XK226" s="185"/>
      <c r="XL226" s="185"/>
      <c r="XM226" s="185"/>
      <c r="XN226" s="185"/>
      <c r="XO226" s="185"/>
      <c r="XP226" s="185"/>
      <c r="XQ226" s="185"/>
      <c r="XR226" s="185"/>
      <c r="XS226" s="185"/>
      <c r="XT226" s="185"/>
      <c r="XU226" s="185"/>
      <c r="XV226" s="185"/>
      <c r="XW226" s="185"/>
      <c r="XX226" s="185"/>
      <c r="XY226" s="185"/>
      <c r="XZ226" s="185"/>
      <c r="YA226" s="185"/>
      <c r="YB226" s="185"/>
      <c r="YC226" s="185"/>
      <c r="YD226" s="185"/>
      <c r="YE226" s="185"/>
      <c r="YF226" s="185"/>
      <c r="YG226" s="185"/>
      <c r="YH226" s="185"/>
      <c r="YI226" s="185"/>
      <c r="YJ226" s="185"/>
      <c r="YK226" s="185"/>
      <c r="YL226" s="185"/>
      <c r="YM226" s="185"/>
      <c r="YN226" s="185"/>
      <c r="YO226" s="185"/>
      <c r="YP226" s="185"/>
      <c r="YQ226" s="185"/>
      <c r="YR226" s="185"/>
      <c r="YS226" s="185"/>
      <c r="YT226" s="185"/>
      <c r="YU226" s="185"/>
      <c r="YV226" s="185"/>
      <c r="YW226" s="185"/>
      <c r="YX226" s="185"/>
      <c r="YY226" s="185"/>
      <c r="YZ226" s="185"/>
      <c r="ZA226" s="185"/>
      <c r="ZB226" s="185"/>
      <c r="ZC226" s="185"/>
      <c r="ZD226" s="185"/>
      <c r="ZE226" s="185"/>
      <c r="ZF226" s="185"/>
      <c r="ZG226" s="185"/>
      <c r="ZH226" s="185"/>
      <c r="ZI226" s="185"/>
      <c r="ZJ226" s="185"/>
      <c r="ZK226" s="185"/>
      <c r="ZL226" s="185"/>
      <c r="ZM226" s="185"/>
      <c r="ZN226" s="185"/>
      <c r="ZO226" s="185"/>
      <c r="ZP226" s="185"/>
      <c r="ZQ226" s="185"/>
      <c r="ZR226" s="185"/>
      <c r="ZS226" s="185"/>
      <c r="ZT226" s="185"/>
      <c r="ZU226" s="185"/>
      <c r="ZV226" s="185"/>
      <c r="ZW226" s="185"/>
      <c r="ZX226" s="185"/>
      <c r="ZY226" s="185"/>
      <c r="ZZ226" s="185"/>
      <c r="AAA226" s="185"/>
      <c r="AAB226" s="185"/>
      <c r="AAC226" s="185"/>
      <c r="AAD226" s="185"/>
      <c r="AAE226" s="185"/>
      <c r="AAF226" s="185"/>
      <c r="AAG226" s="185"/>
      <c r="AAH226" s="185"/>
      <c r="AAI226" s="185"/>
      <c r="AAJ226" s="185"/>
      <c r="AAK226" s="185"/>
      <c r="AAL226" s="185"/>
      <c r="AAM226" s="185"/>
      <c r="AAN226" s="185"/>
      <c r="AAO226" s="185"/>
      <c r="AAP226" s="185"/>
      <c r="AAQ226" s="185"/>
      <c r="AAR226" s="185"/>
      <c r="AAS226" s="185"/>
      <c r="AAT226" s="185"/>
      <c r="AAU226" s="185"/>
      <c r="AAV226" s="185"/>
      <c r="AAW226" s="185"/>
      <c r="AAX226" s="185"/>
      <c r="AAY226" s="185"/>
      <c r="AAZ226" s="185"/>
      <c r="ABA226" s="185"/>
      <c r="ABB226" s="185"/>
      <c r="ABC226" s="185"/>
      <c r="ABD226" s="185"/>
      <c r="ABE226" s="185"/>
      <c r="ABF226" s="185"/>
      <c r="ABG226" s="185"/>
      <c r="ABH226" s="185"/>
      <c r="ABI226" s="185"/>
      <c r="ABJ226" s="185"/>
      <c r="ABK226" s="185"/>
      <c r="ABL226" s="185"/>
      <c r="ABM226" s="185"/>
      <c r="ABN226" s="185"/>
      <c r="ABO226" s="185"/>
      <c r="ABP226" s="185"/>
      <c r="ABQ226" s="185"/>
      <c r="ABR226" s="185"/>
      <c r="ABS226" s="185"/>
      <c r="ABT226" s="185"/>
      <c r="ABU226" s="185"/>
      <c r="ABV226" s="185"/>
      <c r="ABW226" s="185"/>
      <c r="ABX226" s="185"/>
      <c r="ABY226" s="185"/>
      <c r="ABZ226" s="185"/>
      <c r="ACA226" s="185"/>
      <c r="ACB226" s="185"/>
      <c r="ACC226" s="185"/>
      <c r="ACD226" s="185"/>
      <c r="ACE226" s="185"/>
      <c r="ACF226" s="185"/>
      <c r="ACG226" s="185"/>
      <c r="ACH226" s="185"/>
      <c r="ACI226" s="185"/>
      <c r="ACJ226" s="185"/>
      <c r="ACK226" s="185"/>
      <c r="ACL226" s="185"/>
      <c r="ACM226" s="185"/>
      <c r="ACN226" s="185"/>
      <c r="ACO226" s="185"/>
      <c r="ACP226" s="185"/>
      <c r="ACQ226" s="185"/>
      <c r="ACR226" s="185"/>
      <c r="ACS226" s="185"/>
      <c r="ACT226" s="185"/>
      <c r="ACU226" s="185"/>
      <c r="ACV226" s="185"/>
      <c r="ACW226" s="185"/>
      <c r="ACX226" s="185"/>
      <c r="ACY226" s="185"/>
      <c r="ACZ226" s="185"/>
      <c r="ADA226" s="185"/>
      <c r="ADB226" s="185"/>
      <c r="ADC226" s="185"/>
      <c r="ADD226" s="185"/>
      <c r="ADE226" s="185"/>
      <c r="ADF226" s="185"/>
      <c r="ADG226" s="185"/>
      <c r="ADH226" s="185"/>
      <c r="ADI226" s="185"/>
      <c r="ADJ226" s="185"/>
      <c r="ADK226" s="185"/>
      <c r="ADL226" s="185"/>
      <c r="ADM226" s="185"/>
      <c r="ADN226" s="185"/>
      <c r="ADO226" s="185"/>
      <c r="ADP226" s="185"/>
      <c r="ADQ226" s="185"/>
      <c r="ADR226" s="185"/>
      <c r="ADS226" s="185"/>
      <c r="ADT226" s="185"/>
      <c r="ADU226" s="185"/>
      <c r="ADV226" s="185"/>
      <c r="ADW226" s="185"/>
      <c r="ADX226" s="185"/>
      <c r="ADY226" s="185"/>
      <c r="ADZ226" s="185"/>
      <c r="AEA226" s="185"/>
      <c r="AEB226" s="185"/>
      <c r="AEC226" s="185"/>
      <c r="AED226" s="185"/>
      <c r="AEE226" s="185"/>
      <c r="AEF226" s="185"/>
      <c r="AEG226" s="185"/>
      <c r="AEH226" s="185"/>
      <c r="AEI226" s="185"/>
      <c r="AEJ226" s="185"/>
      <c r="AEK226" s="185"/>
      <c r="AEL226" s="185"/>
      <c r="AEM226" s="185"/>
      <c r="AEN226" s="185"/>
      <c r="AEO226" s="185"/>
      <c r="AEP226" s="185"/>
      <c r="AEQ226" s="185"/>
      <c r="AER226" s="185"/>
      <c r="AES226" s="185"/>
      <c r="AET226" s="185"/>
      <c r="AEU226" s="185"/>
      <c r="AEV226" s="185"/>
      <c r="AEW226" s="185"/>
      <c r="AEX226" s="185"/>
      <c r="AEY226" s="185"/>
      <c r="AEZ226" s="185"/>
      <c r="AFA226" s="185"/>
      <c r="AFB226" s="185"/>
      <c r="AFC226" s="185"/>
      <c r="AFD226" s="185"/>
      <c r="AFE226" s="185"/>
      <c r="AFF226" s="185"/>
      <c r="AFG226" s="185"/>
      <c r="AFH226" s="185"/>
      <c r="AFI226" s="185"/>
      <c r="AFJ226" s="185"/>
      <c r="AFK226" s="185"/>
      <c r="AFL226" s="185"/>
      <c r="AFM226" s="185"/>
      <c r="AFN226" s="185"/>
      <c r="AFO226" s="185"/>
      <c r="AFP226" s="185"/>
      <c r="AFQ226" s="185"/>
      <c r="AFR226" s="185"/>
      <c r="AFS226" s="185"/>
      <c r="AFT226" s="185"/>
      <c r="AFU226" s="185"/>
      <c r="AFV226" s="185"/>
      <c r="AFW226" s="185"/>
      <c r="AFX226" s="185"/>
      <c r="AFY226" s="185"/>
      <c r="AFZ226" s="185"/>
      <c r="AGA226" s="185"/>
      <c r="AGB226" s="185"/>
      <c r="AGC226" s="185"/>
      <c r="AGD226" s="185"/>
      <c r="AGE226" s="185"/>
      <c r="AGF226" s="185"/>
      <c r="AGG226" s="185"/>
      <c r="AGH226" s="185"/>
      <c r="AGI226" s="185"/>
      <c r="AGJ226" s="185"/>
      <c r="AGK226" s="185"/>
      <c r="AGL226" s="185"/>
      <c r="AGM226" s="185"/>
      <c r="AGN226" s="185"/>
      <c r="AGO226" s="185"/>
      <c r="AGP226" s="185"/>
      <c r="AGQ226" s="185"/>
      <c r="AGR226" s="185"/>
      <c r="AGS226" s="185"/>
      <c r="AGT226" s="185"/>
      <c r="AGU226" s="185"/>
      <c r="AGV226" s="185"/>
      <c r="AGW226" s="185"/>
      <c r="AGX226" s="185"/>
      <c r="AGY226" s="185"/>
      <c r="AGZ226" s="185"/>
      <c r="AHA226" s="185"/>
      <c r="AHB226" s="185"/>
      <c r="AHC226" s="185"/>
      <c r="AHD226" s="185"/>
      <c r="AHE226" s="185"/>
      <c r="AHF226" s="185"/>
      <c r="AHG226" s="185"/>
      <c r="AHH226" s="185"/>
      <c r="AHI226" s="185"/>
      <c r="AHJ226" s="185"/>
      <c r="AHK226" s="185"/>
      <c r="AHL226" s="185"/>
      <c r="AHM226" s="185"/>
      <c r="AHN226" s="185"/>
      <c r="AHO226" s="185"/>
      <c r="AHP226" s="185"/>
      <c r="AHQ226" s="185"/>
      <c r="AHR226" s="185"/>
      <c r="AHS226" s="185"/>
      <c r="AHT226" s="185"/>
      <c r="AHU226" s="185"/>
      <c r="AHV226" s="185"/>
      <c r="AHW226" s="185"/>
      <c r="AHX226" s="185"/>
      <c r="AHY226" s="185"/>
      <c r="AHZ226" s="185"/>
      <c r="AIA226" s="185"/>
      <c r="AIB226" s="185"/>
      <c r="AIC226" s="185"/>
      <c r="AID226" s="185"/>
      <c r="AIE226" s="185"/>
      <c r="AIF226" s="185"/>
      <c r="AIG226" s="185"/>
      <c r="AIH226" s="185"/>
      <c r="AII226" s="185"/>
      <c r="AIJ226" s="185"/>
      <c r="AIK226" s="185"/>
      <c r="AIL226" s="185"/>
      <c r="AIM226" s="185"/>
      <c r="AIN226" s="185"/>
      <c r="AIO226" s="185"/>
      <c r="AIP226" s="185"/>
      <c r="AIQ226" s="185"/>
      <c r="AIR226" s="185"/>
      <c r="AIS226" s="185"/>
      <c r="AIT226" s="185"/>
      <c r="AIU226" s="185"/>
      <c r="AIV226" s="185"/>
      <c r="AIW226" s="185"/>
      <c r="AIX226" s="185"/>
      <c r="AIY226" s="185"/>
      <c r="AIZ226" s="185"/>
      <c r="AJA226" s="185"/>
      <c r="AJB226" s="185"/>
      <c r="AJC226" s="185"/>
      <c r="AJD226" s="185"/>
      <c r="AJE226" s="185"/>
      <c r="AJF226" s="185"/>
      <c r="AJG226" s="185"/>
      <c r="AJH226" s="185"/>
      <c r="AJI226" s="185"/>
      <c r="AJJ226" s="185"/>
      <c r="AJK226" s="185"/>
      <c r="AJL226" s="185"/>
      <c r="AJM226" s="185"/>
      <c r="AJN226" s="185"/>
      <c r="AJO226" s="185"/>
      <c r="AJP226" s="185"/>
      <c r="AJQ226" s="185"/>
      <c r="AJR226" s="185"/>
      <c r="AJS226" s="185"/>
      <c r="AJT226" s="185"/>
      <c r="AJU226" s="185"/>
      <c r="AJV226" s="185"/>
      <c r="AJW226" s="185"/>
      <c r="AJX226" s="185"/>
      <c r="AJY226" s="185"/>
      <c r="AJZ226" s="185"/>
      <c r="AKA226" s="185"/>
      <c r="AKB226" s="185"/>
      <c r="AKC226" s="185"/>
      <c r="AKD226" s="185"/>
      <c r="AKE226" s="185"/>
      <c r="AKF226" s="185"/>
      <c r="AKG226" s="185"/>
      <c r="AKH226" s="185"/>
      <c r="AKI226" s="185"/>
      <c r="AKJ226" s="185"/>
      <c r="AKK226" s="185"/>
      <c r="AKL226" s="185"/>
      <c r="AKM226" s="185"/>
      <c r="AKN226" s="185"/>
      <c r="AKO226" s="185"/>
      <c r="AKP226" s="185"/>
      <c r="AKQ226" s="185"/>
      <c r="AKR226" s="185"/>
      <c r="AKS226" s="185"/>
      <c r="AKT226" s="185"/>
      <c r="AKU226" s="185"/>
      <c r="AKV226" s="185"/>
      <c r="AKW226" s="185"/>
      <c r="AKX226" s="185"/>
      <c r="AKY226" s="185"/>
      <c r="AKZ226" s="185"/>
      <c r="ALA226" s="185"/>
      <c r="ALB226" s="185"/>
      <c r="ALC226" s="185"/>
      <c r="ALD226" s="185"/>
      <c r="ALE226" s="185"/>
      <c r="ALF226" s="185"/>
      <c r="ALG226" s="185"/>
      <c r="ALH226" s="185"/>
      <c r="ALI226" s="185"/>
      <c r="ALJ226" s="185"/>
      <c r="ALK226" s="185"/>
      <c r="ALL226" s="185"/>
      <c r="ALM226" s="185"/>
      <c r="ALN226" s="185"/>
      <c r="ALO226" s="185"/>
      <c r="ALP226" s="185"/>
      <c r="ALQ226" s="185"/>
      <c r="ALR226" s="185"/>
      <c r="ALS226" s="185"/>
      <c r="ALT226" s="185"/>
      <c r="ALU226" s="185"/>
      <c r="ALV226" s="185"/>
      <c r="ALW226" s="185"/>
      <c r="ALX226" s="185"/>
      <c r="ALY226" s="185"/>
      <c r="ALZ226" s="185"/>
      <c r="AMA226" s="185"/>
      <c r="AMB226" s="185"/>
      <c r="AMC226" s="185"/>
      <c r="AMD226" s="185"/>
      <c r="AME226" s="185"/>
      <c r="AMF226" s="185"/>
      <c r="AMG226" s="185"/>
      <c r="AMH226" s="185"/>
      <c r="AMI226" s="185"/>
      <c r="AMJ226" s="185"/>
      <c r="AMK226" s="185"/>
      <c r="AML226" s="185"/>
      <c r="AMM226" s="185"/>
      <c r="AMN226" s="185"/>
      <c r="AMO226" s="185"/>
      <c r="AMP226" s="185"/>
      <c r="AMQ226" s="185"/>
      <c r="AMR226" s="185"/>
      <c r="AMS226" s="185"/>
      <c r="AMT226" s="185"/>
      <c r="AMU226" s="185"/>
      <c r="AMV226" s="185"/>
      <c r="AMW226" s="185"/>
      <c r="AMX226" s="185"/>
      <c r="AMY226" s="185"/>
      <c r="AMZ226" s="185"/>
      <c r="ANA226" s="185"/>
      <c r="ANB226" s="185"/>
      <c r="ANC226" s="185"/>
      <c r="AND226" s="185"/>
      <c r="ANE226" s="185"/>
      <c r="ANF226" s="185"/>
      <c r="ANG226" s="185"/>
      <c r="ANH226" s="185"/>
      <c r="ANI226" s="185"/>
      <c r="ANJ226" s="185"/>
      <c r="ANK226" s="185"/>
      <c r="ANL226" s="185"/>
      <c r="ANM226" s="185"/>
      <c r="ANN226" s="185"/>
      <c r="ANO226" s="185"/>
      <c r="ANP226" s="185"/>
      <c r="ANQ226" s="185"/>
      <c r="ANR226" s="185"/>
      <c r="ANS226" s="185"/>
      <c r="ANT226" s="185"/>
      <c r="ANU226" s="185"/>
      <c r="ANV226" s="185"/>
      <c r="ANW226" s="185"/>
      <c r="ANX226" s="185"/>
      <c r="ANY226" s="185"/>
      <c r="ANZ226" s="185"/>
      <c r="AOA226" s="185"/>
      <c r="AOB226" s="185"/>
      <c r="AOC226" s="185"/>
      <c r="AOD226" s="185"/>
      <c r="AOE226" s="185"/>
      <c r="AOF226" s="185"/>
      <c r="AOG226" s="185"/>
      <c r="AOH226" s="185"/>
      <c r="AOI226" s="185"/>
      <c r="AOJ226" s="185"/>
      <c r="AOK226" s="185"/>
      <c r="AOL226" s="185"/>
      <c r="AOM226" s="185"/>
      <c r="AON226" s="185"/>
      <c r="AOO226" s="185"/>
      <c r="AOP226" s="185"/>
      <c r="AOQ226" s="185"/>
      <c r="AOR226" s="185"/>
      <c r="AOS226" s="185"/>
      <c r="AOT226" s="185"/>
      <c r="AOU226" s="185"/>
      <c r="AOV226" s="185"/>
      <c r="AOW226" s="185"/>
      <c r="AOX226" s="185"/>
      <c r="AOY226" s="185"/>
      <c r="AOZ226" s="185"/>
      <c r="APA226" s="185"/>
      <c r="APB226" s="185"/>
      <c r="APC226" s="185"/>
      <c r="APD226" s="185"/>
      <c r="APE226" s="185"/>
      <c r="APF226" s="185"/>
      <c r="APG226" s="185"/>
      <c r="APH226" s="185"/>
      <c r="API226" s="185"/>
      <c r="APJ226" s="185"/>
      <c r="APK226" s="185"/>
      <c r="APL226" s="185"/>
      <c r="APM226" s="185"/>
      <c r="APN226" s="185"/>
      <c r="APO226" s="185"/>
      <c r="APP226" s="185"/>
      <c r="APQ226" s="185"/>
      <c r="APR226" s="185"/>
      <c r="APS226" s="185"/>
      <c r="APT226" s="185"/>
      <c r="APU226" s="185"/>
      <c r="APV226" s="185"/>
      <c r="APW226" s="185"/>
      <c r="APX226" s="185"/>
      <c r="APY226" s="185"/>
      <c r="APZ226" s="185"/>
      <c r="AQA226" s="185"/>
      <c r="AQB226" s="185"/>
      <c r="AQC226" s="185"/>
      <c r="AQD226" s="185"/>
      <c r="AQE226" s="185"/>
      <c r="AQF226" s="185"/>
      <c r="AQG226" s="185"/>
      <c r="AQH226" s="185"/>
      <c r="AQI226" s="185"/>
      <c r="AQJ226" s="185"/>
      <c r="AQK226" s="185"/>
      <c r="AQL226" s="185"/>
      <c r="AQM226" s="185"/>
      <c r="AQN226" s="185"/>
      <c r="AQO226" s="185"/>
      <c r="AQP226" s="185"/>
      <c r="AQQ226" s="185"/>
      <c r="AQR226" s="185"/>
      <c r="AQS226" s="185"/>
      <c r="AQT226" s="185"/>
      <c r="AQU226" s="185"/>
      <c r="AQV226" s="185"/>
      <c r="AQW226" s="185"/>
      <c r="AQX226" s="185"/>
      <c r="AQY226" s="185"/>
      <c r="AQZ226" s="185"/>
      <c r="ARA226" s="185"/>
      <c r="ARB226" s="185"/>
      <c r="ARC226" s="185"/>
      <c r="ARD226" s="185"/>
      <c r="ARE226" s="185"/>
      <c r="ARF226" s="185"/>
      <c r="ARG226" s="185"/>
      <c r="ARH226" s="185"/>
      <c r="ARI226" s="185"/>
      <c r="ARJ226" s="185"/>
      <c r="ARK226" s="185"/>
      <c r="ARL226" s="185"/>
      <c r="ARM226" s="185"/>
      <c r="ARN226" s="185"/>
      <c r="ARO226" s="185"/>
      <c r="ARP226" s="185"/>
      <c r="ARQ226" s="185"/>
      <c r="ARR226" s="185"/>
      <c r="ARS226" s="185"/>
      <c r="ART226" s="185"/>
      <c r="ARU226" s="185"/>
      <c r="ARV226" s="185"/>
      <c r="ARW226" s="185"/>
      <c r="ARX226" s="185"/>
      <c r="ARY226" s="185"/>
      <c r="ARZ226" s="185"/>
      <c r="ASA226" s="185"/>
      <c r="ASB226" s="185"/>
      <c r="ASC226" s="185"/>
      <c r="ASD226" s="185"/>
      <c r="ASE226" s="185"/>
      <c r="ASF226" s="185"/>
      <c r="ASG226" s="185"/>
      <c r="ASH226" s="185"/>
      <c r="ASI226" s="185"/>
      <c r="ASJ226" s="185"/>
      <c r="ASK226" s="185"/>
      <c r="ASL226" s="185"/>
      <c r="ASM226" s="185"/>
      <c r="ASN226" s="185"/>
      <c r="ASO226" s="185"/>
      <c r="ASP226" s="185"/>
      <c r="ASQ226" s="185"/>
      <c r="ASR226" s="185"/>
      <c r="ASS226" s="185"/>
      <c r="AST226" s="185"/>
      <c r="ASU226" s="185"/>
      <c r="ASV226" s="185"/>
      <c r="ASW226" s="185"/>
      <c r="ASX226" s="185"/>
      <c r="ASY226" s="185"/>
      <c r="ASZ226" s="185"/>
      <c r="ATA226" s="185"/>
      <c r="ATB226" s="185"/>
      <c r="ATC226" s="185"/>
      <c r="ATD226" s="185"/>
      <c r="ATE226" s="185"/>
      <c r="ATF226" s="185"/>
      <c r="ATG226" s="185"/>
      <c r="ATH226" s="185"/>
      <c r="ATI226" s="185"/>
      <c r="ATJ226" s="185"/>
      <c r="ATK226" s="185"/>
      <c r="ATL226" s="185"/>
      <c r="ATM226" s="185"/>
      <c r="ATN226" s="185"/>
      <c r="ATO226" s="185"/>
      <c r="ATP226" s="185"/>
      <c r="ATQ226" s="185"/>
      <c r="ATR226" s="185"/>
      <c r="ATS226" s="185"/>
      <c r="ATT226" s="185"/>
      <c r="ATU226" s="185"/>
      <c r="ATV226" s="185"/>
      <c r="ATW226" s="185"/>
      <c r="ATX226" s="185"/>
      <c r="ATY226" s="185"/>
      <c r="ATZ226" s="185"/>
      <c r="AUA226" s="185"/>
      <c r="AUB226" s="185"/>
      <c r="AUC226" s="185"/>
      <c r="AUD226" s="185"/>
      <c r="AUE226" s="185"/>
      <c r="AUF226" s="185"/>
      <c r="AUG226" s="185"/>
      <c r="AUH226" s="185"/>
      <c r="AUI226" s="185"/>
      <c r="AUJ226" s="185"/>
      <c r="AUK226" s="185"/>
      <c r="AUL226" s="185"/>
      <c r="AUM226" s="185"/>
      <c r="AUN226" s="185"/>
      <c r="AUO226" s="185"/>
      <c r="AUP226" s="185"/>
      <c r="AUQ226" s="185"/>
      <c r="AUR226" s="185"/>
      <c r="AUS226" s="185"/>
      <c r="AUT226" s="185"/>
      <c r="AUU226" s="185"/>
      <c r="AUV226" s="185"/>
      <c r="AUW226" s="185"/>
      <c r="AUX226" s="185"/>
      <c r="AUY226" s="185"/>
      <c r="AUZ226" s="185"/>
      <c r="AVA226" s="185"/>
      <c r="AVB226" s="185"/>
      <c r="AVC226" s="185"/>
      <c r="AVD226" s="185"/>
      <c r="AVE226" s="185"/>
      <c r="AVF226" s="185"/>
      <c r="AVG226" s="185"/>
      <c r="AVH226" s="185"/>
      <c r="AVI226" s="185"/>
      <c r="AVJ226" s="185"/>
      <c r="AVK226" s="185"/>
      <c r="AVL226" s="185"/>
      <c r="AVM226" s="185"/>
      <c r="AVN226" s="185"/>
      <c r="AVO226" s="185"/>
      <c r="AVP226" s="185"/>
      <c r="AVQ226" s="185"/>
      <c r="AVR226" s="185"/>
      <c r="AVS226" s="185"/>
      <c r="AVT226" s="185"/>
      <c r="AVU226" s="185"/>
      <c r="AVV226" s="185"/>
      <c r="AVW226" s="185"/>
      <c r="AVX226" s="185"/>
      <c r="AVY226" s="185"/>
      <c r="AVZ226" s="185"/>
      <c r="AWA226" s="185"/>
      <c r="AWB226" s="185"/>
      <c r="AWC226" s="185"/>
      <c r="AWD226" s="185"/>
      <c r="AWE226" s="185"/>
      <c r="AWF226" s="185"/>
      <c r="AWG226" s="185"/>
      <c r="AWH226" s="185"/>
      <c r="AWI226" s="185"/>
      <c r="AWJ226" s="185"/>
      <c r="AWK226" s="185"/>
      <c r="AWL226" s="185"/>
      <c r="AWM226" s="185"/>
      <c r="AWN226" s="185"/>
      <c r="AWO226" s="185"/>
      <c r="AWP226" s="185"/>
      <c r="AWQ226" s="185"/>
      <c r="AWR226" s="185"/>
      <c r="AWS226" s="185"/>
      <c r="AWT226" s="185"/>
      <c r="AWU226" s="185"/>
      <c r="AWV226" s="185"/>
      <c r="AWW226" s="185"/>
      <c r="AWX226" s="185"/>
      <c r="AWY226" s="185"/>
      <c r="AWZ226" s="185"/>
      <c r="AXA226" s="185"/>
      <c r="AXB226" s="185"/>
      <c r="AXC226" s="185"/>
      <c r="AXD226" s="185"/>
      <c r="AXE226" s="185"/>
      <c r="AXF226" s="185"/>
      <c r="AXG226" s="185"/>
      <c r="AXH226" s="185"/>
      <c r="AXI226" s="185"/>
      <c r="AXJ226" s="185"/>
      <c r="AXK226" s="185"/>
      <c r="AXL226" s="185"/>
      <c r="AXM226" s="185"/>
      <c r="AXN226" s="185"/>
      <c r="AXO226" s="185"/>
      <c r="AXP226" s="185"/>
      <c r="AXQ226" s="185"/>
      <c r="AXR226" s="185"/>
      <c r="AXS226" s="185"/>
      <c r="AXT226" s="185"/>
      <c r="AXU226" s="185"/>
      <c r="AXV226" s="185"/>
      <c r="AXW226" s="185"/>
      <c r="AXX226" s="185"/>
      <c r="AXY226" s="185"/>
      <c r="AXZ226" s="185"/>
      <c r="AYA226" s="185"/>
      <c r="AYB226" s="185"/>
      <c r="AYC226" s="185"/>
      <c r="AYD226" s="185"/>
      <c r="AYE226" s="185"/>
      <c r="AYF226" s="185"/>
      <c r="AYG226" s="185"/>
      <c r="AYH226" s="185"/>
      <c r="AYI226" s="185"/>
      <c r="AYJ226" s="185"/>
      <c r="AYK226" s="185"/>
      <c r="AYL226" s="185"/>
      <c r="AYM226" s="185"/>
      <c r="AYN226" s="185"/>
      <c r="AYO226" s="185"/>
      <c r="AYP226" s="185"/>
      <c r="AYQ226" s="185"/>
      <c r="AYR226" s="185"/>
      <c r="AYS226" s="185"/>
      <c r="AYT226" s="185"/>
      <c r="AYU226" s="185"/>
      <c r="AYV226" s="185"/>
      <c r="AYW226" s="185"/>
      <c r="AYX226" s="185"/>
      <c r="AYY226" s="185"/>
      <c r="AYZ226" s="185"/>
      <c r="AZA226" s="185"/>
      <c r="AZB226" s="185"/>
      <c r="AZC226" s="185"/>
      <c r="AZD226" s="185"/>
      <c r="AZE226" s="185"/>
      <c r="AZF226" s="185"/>
      <c r="AZG226" s="185"/>
      <c r="AZH226" s="185"/>
      <c r="AZI226" s="185"/>
      <c r="AZJ226" s="185"/>
      <c r="AZK226" s="185"/>
      <c r="AZL226" s="185"/>
      <c r="AZM226" s="185"/>
      <c r="AZN226" s="185"/>
      <c r="AZO226" s="185"/>
      <c r="AZP226" s="185"/>
      <c r="AZQ226" s="185"/>
      <c r="AZR226" s="185"/>
      <c r="AZS226" s="185"/>
      <c r="AZT226" s="185"/>
      <c r="AZU226" s="185"/>
      <c r="AZV226" s="185"/>
      <c r="AZW226" s="185"/>
      <c r="AZX226" s="185"/>
      <c r="AZY226" s="185"/>
      <c r="AZZ226" s="185"/>
      <c r="BAA226" s="185"/>
      <c r="BAB226" s="185"/>
      <c r="BAC226" s="185"/>
      <c r="BAD226" s="185"/>
      <c r="BAE226" s="185"/>
      <c r="BAF226" s="185"/>
      <c r="BAG226" s="185"/>
      <c r="BAH226" s="185"/>
      <c r="BAI226" s="185"/>
      <c r="BAJ226" s="185"/>
      <c r="BAK226" s="185"/>
      <c r="BAL226" s="185"/>
      <c r="BAM226" s="185"/>
      <c r="BAN226" s="185"/>
      <c r="BAO226" s="185"/>
      <c r="BAP226" s="185"/>
      <c r="BAQ226" s="185"/>
      <c r="BAR226" s="185"/>
      <c r="BAS226" s="185"/>
      <c r="BAT226" s="185"/>
      <c r="BAU226" s="185"/>
      <c r="BAV226" s="185"/>
      <c r="BAW226" s="185"/>
      <c r="BAX226" s="185"/>
      <c r="BAY226" s="185"/>
      <c r="BAZ226" s="185"/>
      <c r="BBA226" s="185"/>
      <c r="BBB226" s="185"/>
      <c r="BBC226" s="185"/>
      <c r="BBD226" s="185"/>
      <c r="BBE226" s="185"/>
      <c r="BBF226" s="185"/>
      <c r="BBG226" s="185"/>
      <c r="BBH226" s="185"/>
      <c r="BBI226" s="185"/>
      <c r="BBJ226" s="185"/>
      <c r="BBK226" s="185"/>
      <c r="BBL226" s="185"/>
      <c r="BBM226" s="185"/>
      <c r="BBN226" s="185"/>
      <c r="BBO226" s="185"/>
      <c r="BBP226" s="185"/>
      <c r="BBQ226" s="185"/>
      <c r="BBR226" s="185"/>
      <c r="BBS226" s="185"/>
      <c r="BBT226" s="185"/>
      <c r="BBU226" s="185"/>
      <c r="BBV226" s="185"/>
      <c r="BBW226" s="185"/>
      <c r="BBX226" s="185"/>
      <c r="BBY226" s="185"/>
      <c r="BBZ226" s="185"/>
      <c r="BCA226" s="185"/>
      <c r="BCB226" s="185"/>
      <c r="BCC226" s="185"/>
      <c r="BCD226" s="185"/>
      <c r="BCE226" s="185"/>
      <c r="BCF226" s="185"/>
      <c r="BCG226" s="185"/>
      <c r="BCH226" s="185"/>
      <c r="BCI226" s="185"/>
      <c r="BCJ226" s="185"/>
      <c r="BCK226" s="185"/>
      <c r="BCL226" s="185"/>
      <c r="BCM226" s="185"/>
      <c r="BCN226" s="185"/>
      <c r="BCO226" s="185"/>
      <c r="BCP226" s="185"/>
      <c r="BCQ226" s="185"/>
      <c r="BCR226" s="185"/>
      <c r="BCS226" s="185"/>
      <c r="BCT226" s="185"/>
      <c r="BCU226" s="185"/>
      <c r="BCV226" s="185"/>
      <c r="BCW226" s="185"/>
      <c r="BCX226" s="185"/>
      <c r="BCY226" s="185"/>
      <c r="BCZ226" s="185"/>
      <c r="BDA226" s="185"/>
      <c r="BDB226" s="185"/>
      <c r="BDC226" s="185"/>
      <c r="BDD226" s="185"/>
      <c r="BDE226" s="185"/>
      <c r="BDF226" s="185"/>
      <c r="BDG226" s="185"/>
      <c r="BDH226" s="185"/>
      <c r="BDI226" s="185"/>
      <c r="BDJ226" s="185"/>
      <c r="BDK226" s="185"/>
      <c r="BDL226" s="185"/>
      <c r="BDM226" s="185"/>
      <c r="BDN226" s="185"/>
      <c r="BDO226" s="185"/>
      <c r="BDP226" s="185"/>
      <c r="BDQ226" s="185"/>
      <c r="BDR226" s="185"/>
      <c r="BDS226" s="185"/>
      <c r="BDT226" s="185"/>
      <c r="BDU226" s="185"/>
      <c r="BDV226" s="185"/>
      <c r="BDW226" s="185"/>
      <c r="BDX226" s="185"/>
      <c r="BDY226" s="185"/>
      <c r="BDZ226" s="185"/>
      <c r="BEA226" s="185"/>
      <c r="BEB226" s="185"/>
      <c r="BEC226" s="185"/>
      <c r="BED226" s="185"/>
      <c r="BEE226" s="185"/>
      <c r="BEF226" s="185"/>
      <c r="BEG226" s="185"/>
      <c r="BEH226" s="185"/>
      <c r="BEI226" s="185"/>
      <c r="BEJ226" s="185"/>
      <c r="BEK226" s="185"/>
      <c r="BEL226" s="185"/>
      <c r="BEM226" s="185"/>
      <c r="BEN226" s="185"/>
      <c r="BEO226" s="185"/>
      <c r="BEP226" s="185"/>
      <c r="BEQ226" s="185"/>
      <c r="BER226" s="185"/>
      <c r="BES226" s="185"/>
      <c r="BET226" s="185"/>
      <c r="BEU226" s="185"/>
      <c r="BEV226" s="185"/>
      <c r="BEW226" s="185"/>
      <c r="BEX226" s="185"/>
      <c r="BEY226" s="185"/>
      <c r="BEZ226" s="185"/>
      <c r="BFA226" s="185"/>
      <c r="BFB226" s="185"/>
      <c r="BFC226" s="185"/>
      <c r="BFD226" s="185"/>
      <c r="BFE226" s="185"/>
      <c r="BFF226" s="185"/>
      <c r="BFG226" s="185"/>
      <c r="BFH226" s="185"/>
      <c r="BFI226" s="185"/>
      <c r="BFJ226" s="185"/>
      <c r="BFK226" s="185"/>
      <c r="BFL226" s="185"/>
      <c r="BFM226" s="185"/>
      <c r="BFN226" s="185"/>
      <c r="BFO226" s="185"/>
      <c r="BFP226" s="185"/>
      <c r="BFQ226" s="185"/>
      <c r="BFR226" s="185"/>
      <c r="BFS226" s="185"/>
      <c r="BFT226" s="185"/>
      <c r="BFU226" s="185"/>
      <c r="BFV226" s="185"/>
      <c r="BFW226" s="185"/>
      <c r="BFX226" s="185"/>
      <c r="BFY226" s="185"/>
      <c r="BFZ226" s="185"/>
      <c r="BGA226" s="185"/>
      <c r="BGB226" s="185"/>
      <c r="BGC226" s="185"/>
      <c r="BGD226" s="185"/>
      <c r="BGE226" s="185"/>
      <c r="BGF226" s="185"/>
      <c r="BGG226" s="185"/>
      <c r="BGH226" s="185"/>
      <c r="BGI226" s="185"/>
      <c r="BGJ226" s="185"/>
      <c r="BGK226" s="185"/>
      <c r="BGL226" s="185"/>
      <c r="BGM226" s="185"/>
      <c r="BGN226" s="185"/>
      <c r="BGO226" s="185"/>
      <c r="BGP226" s="185"/>
      <c r="BGQ226" s="185"/>
      <c r="BGR226" s="185"/>
      <c r="BGS226" s="185"/>
      <c r="BGT226" s="185"/>
      <c r="BGU226" s="185"/>
      <c r="BGV226" s="185"/>
      <c r="BGW226" s="185"/>
      <c r="BGX226" s="185"/>
      <c r="BGY226" s="185"/>
      <c r="BGZ226" s="185"/>
      <c r="BHA226" s="185"/>
      <c r="BHB226" s="185"/>
      <c r="BHC226" s="185"/>
      <c r="BHD226" s="185"/>
      <c r="BHE226" s="185"/>
      <c r="BHF226" s="185"/>
      <c r="BHG226" s="185"/>
      <c r="BHH226" s="185"/>
      <c r="BHI226" s="185"/>
      <c r="BHJ226" s="185"/>
      <c r="BHK226" s="185"/>
      <c r="BHL226" s="185"/>
      <c r="BHM226" s="185"/>
      <c r="BHN226" s="185"/>
      <c r="BHO226" s="185"/>
      <c r="BHP226" s="185"/>
      <c r="BHQ226" s="185"/>
      <c r="BHR226" s="185"/>
      <c r="BHS226" s="185"/>
      <c r="BHT226" s="185"/>
      <c r="BHU226" s="185"/>
      <c r="BHV226" s="185"/>
      <c r="BHW226" s="185"/>
      <c r="BHX226" s="185"/>
      <c r="BHY226" s="185"/>
      <c r="BHZ226" s="185"/>
      <c r="BIA226" s="185"/>
      <c r="BIB226" s="185"/>
      <c r="BIC226" s="185"/>
      <c r="BID226" s="185"/>
      <c r="BIE226" s="185"/>
      <c r="BIF226" s="185"/>
      <c r="BIG226" s="185"/>
      <c r="BIH226" s="185"/>
      <c r="BII226" s="185"/>
      <c r="BIJ226" s="185"/>
      <c r="BIK226" s="185"/>
      <c r="BIL226" s="185"/>
      <c r="BIM226" s="185"/>
      <c r="BIN226" s="185"/>
      <c r="BIO226" s="185"/>
      <c r="BIP226" s="185"/>
      <c r="BIQ226" s="185"/>
      <c r="BIR226" s="185"/>
      <c r="BIS226" s="185"/>
      <c r="BIT226" s="185"/>
      <c r="BIU226" s="185"/>
      <c r="BIV226" s="185"/>
      <c r="BIW226" s="185"/>
      <c r="BIX226" s="185"/>
      <c r="BIY226" s="185"/>
      <c r="BIZ226" s="185"/>
      <c r="BJA226" s="185"/>
      <c r="BJB226" s="185"/>
      <c r="BJC226" s="185"/>
      <c r="BJD226" s="185"/>
      <c r="BJE226" s="185"/>
      <c r="BJF226" s="185"/>
      <c r="BJG226" s="185"/>
      <c r="BJH226" s="185"/>
      <c r="BJI226" s="185"/>
      <c r="BJJ226" s="185"/>
      <c r="BJK226" s="185"/>
      <c r="BJL226" s="185"/>
      <c r="BJM226" s="185"/>
      <c r="BJN226" s="185"/>
      <c r="BJO226" s="185"/>
      <c r="BJP226" s="185"/>
      <c r="BJQ226" s="185"/>
      <c r="BJR226" s="185"/>
      <c r="BJS226" s="185"/>
      <c r="BJT226" s="185"/>
      <c r="BJU226" s="185"/>
      <c r="BJV226" s="185"/>
      <c r="BJW226" s="185"/>
      <c r="BJX226" s="185"/>
      <c r="BJY226" s="185"/>
      <c r="BJZ226" s="185"/>
      <c r="BKA226" s="185"/>
      <c r="BKB226" s="185"/>
      <c r="BKC226" s="185"/>
      <c r="BKD226" s="185"/>
      <c r="BKE226" s="185"/>
      <c r="BKF226" s="185"/>
      <c r="BKG226" s="185"/>
      <c r="BKH226" s="185"/>
      <c r="BKI226" s="185"/>
      <c r="BKJ226" s="185"/>
      <c r="BKK226" s="185"/>
      <c r="BKL226" s="185"/>
      <c r="BKM226" s="185"/>
      <c r="BKN226" s="185"/>
      <c r="BKO226" s="185"/>
      <c r="BKP226" s="185"/>
      <c r="BKQ226" s="185"/>
      <c r="BKR226" s="185"/>
      <c r="BKS226" s="185"/>
      <c r="BKT226" s="185"/>
      <c r="BKU226" s="185"/>
      <c r="BKV226" s="185"/>
      <c r="BKW226" s="185"/>
      <c r="BKX226" s="185"/>
      <c r="BKY226" s="185"/>
      <c r="BKZ226" s="185"/>
      <c r="BLA226" s="185"/>
      <c r="BLB226" s="185"/>
      <c r="BLC226" s="185"/>
      <c r="BLD226" s="185"/>
      <c r="BLE226" s="185"/>
      <c r="BLF226" s="185"/>
      <c r="BLG226" s="185"/>
      <c r="BLH226" s="185"/>
      <c r="BLI226" s="185"/>
      <c r="BLJ226" s="185"/>
      <c r="BLK226" s="185"/>
      <c r="BLL226" s="185"/>
      <c r="BLM226" s="185"/>
      <c r="BLN226" s="185"/>
      <c r="BLO226" s="185"/>
      <c r="BLP226" s="185"/>
      <c r="BLQ226" s="185"/>
      <c r="BLR226" s="185"/>
      <c r="BLS226" s="185"/>
      <c r="BLT226" s="185"/>
      <c r="BLU226" s="185"/>
      <c r="BLV226" s="185"/>
      <c r="BLW226" s="185"/>
      <c r="BLX226" s="185"/>
      <c r="BLY226" s="185"/>
      <c r="BLZ226" s="185"/>
      <c r="BMA226" s="185"/>
      <c r="BMB226" s="185"/>
      <c r="BMC226" s="185"/>
      <c r="BMD226" s="185"/>
      <c r="BME226" s="185"/>
      <c r="BMF226" s="185"/>
      <c r="BMG226" s="185"/>
      <c r="BMH226" s="185"/>
      <c r="BMI226" s="185"/>
      <c r="BMJ226" s="185"/>
      <c r="BMK226" s="185"/>
      <c r="BML226" s="185"/>
      <c r="BMM226" s="185"/>
      <c r="BMN226" s="185"/>
      <c r="BMO226" s="185"/>
      <c r="BMP226" s="185"/>
      <c r="BMQ226" s="185"/>
      <c r="BMR226" s="185"/>
      <c r="BMS226" s="185"/>
      <c r="BMT226" s="185"/>
      <c r="BMU226" s="185"/>
      <c r="BMV226" s="185"/>
      <c r="BMW226" s="185"/>
      <c r="BMX226" s="185"/>
      <c r="BMY226" s="185"/>
      <c r="BMZ226" s="185"/>
      <c r="BNA226" s="185"/>
      <c r="BNB226" s="185"/>
      <c r="BNC226" s="185"/>
      <c r="BND226" s="185"/>
      <c r="BNE226" s="185"/>
      <c r="BNF226" s="185"/>
      <c r="BNG226" s="185"/>
      <c r="BNH226" s="185"/>
      <c r="BNI226" s="185"/>
      <c r="BNJ226" s="185"/>
      <c r="BNK226" s="185"/>
      <c r="BNL226" s="185"/>
      <c r="BNM226" s="185"/>
      <c r="BNN226" s="185"/>
      <c r="BNO226" s="185"/>
      <c r="BNP226" s="185"/>
      <c r="BNQ226" s="185"/>
      <c r="BNR226" s="185"/>
      <c r="BNS226" s="185"/>
      <c r="BNT226" s="185"/>
      <c r="BNU226" s="185"/>
      <c r="BNV226" s="185"/>
      <c r="BNW226" s="185"/>
      <c r="BNX226" s="185"/>
      <c r="BNY226" s="185"/>
      <c r="BNZ226" s="185"/>
      <c r="BOA226" s="185"/>
      <c r="BOB226" s="185"/>
      <c r="BOC226" s="185"/>
      <c r="BOD226" s="185"/>
      <c r="BOE226" s="185"/>
      <c r="BOF226" s="185"/>
      <c r="BOG226" s="185"/>
      <c r="BOH226" s="185"/>
      <c r="BOI226" s="185"/>
      <c r="BOJ226" s="185"/>
      <c r="BOK226" s="185"/>
      <c r="BOL226" s="185"/>
      <c r="BOM226" s="185"/>
      <c r="BON226" s="185"/>
      <c r="BOO226" s="185"/>
      <c r="BOP226" s="185"/>
      <c r="BOQ226" s="185"/>
      <c r="BOR226" s="185"/>
      <c r="BOS226" s="185"/>
      <c r="BOT226" s="185"/>
      <c r="BOU226" s="185"/>
      <c r="BOV226" s="185"/>
      <c r="BOW226" s="185"/>
      <c r="BOX226" s="185"/>
      <c r="BOY226" s="185"/>
      <c r="BOZ226" s="185"/>
      <c r="BPA226" s="185"/>
      <c r="BPB226" s="185"/>
      <c r="BPC226" s="185"/>
      <c r="BPD226" s="185"/>
      <c r="BPE226" s="185"/>
      <c r="BPF226" s="185"/>
      <c r="BPG226" s="185"/>
      <c r="BPH226" s="185"/>
      <c r="BPI226" s="185"/>
      <c r="BPJ226" s="185"/>
      <c r="BPK226" s="185"/>
      <c r="BPL226" s="185"/>
      <c r="BPM226" s="185"/>
      <c r="BPN226" s="185"/>
      <c r="BPO226" s="185"/>
      <c r="BPP226" s="185"/>
      <c r="BPQ226" s="185"/>
      <c r="BPR226" s="185"/>
      <c r="BPS226" s="185"/>
      <c r="BPT226" s="185"/>
      <c r="BPU226" s="185"/>
      <c r="BPV226" s="185"/>
      <c r="BPW226" s="185"/>
      <c r="BPX226" s="185"/>
      <c r="BPY226" s="185"/>
      <c r="BPZ226" s="185"/>
      <c r="BQA226" s="185"/>
      <c r="BQB226" s="185"/>
      <c r="BQC226" s="185"/>
      <c r="BQD226" s="185"/>
      <c r="BQE226" s="185"/>
      <c r="BQF226" s="185"/>
      <c r="BQG226" s="185"/>
      <c r="BQH226" s="185"/>
      <c r="BQI226" s="185"/>
      <c r="BQJ226" s="185"/>
      <c r="BQK226" s="185"/>
      <c r="BQL226" s="185"/>
      <c r="BQM226" s="185"/>
      <c r="BQN226" s="185"/>
      <c r="BQO226" s="185"/>
      <c r="BQP226" s="185"/>
      <c r="BQQ226" s="185"/>
      <c r="BQR226" s="185"/>
      <c r="BQS226" s="185"/>
      <c r="BQT226" s="185"/>
      <c r="BQU226" s="185"/>
      <c r="BQV226" s="185"/>
      <c r="BQW226" s="185"/>
      <c r="BQX226" s="185"/>
      <c r="BQY226" s="185"/>
      <c r="BQZ226" s="185"/>
      <c r="BRA226" s="185"/>
      <c r="BRB226" s="185"/>
      <c r="BRC226" s="185"/>
      <c r="BRD226" s="185"/>
      <c r="BRE226" s="185"/>
      <c r="BRF226" s="185"/>
      <c r="BRG226" s="185"/>
      <c r="BRH226" s="185"/>
      <c r="BRI226" s="185"/>
      <c r="BRJ226" s="185"/>
      <c r="BRK226" s="185"/>
      <c r="BRL226" s="185"/>
      <c r="BRM226" s="185"/>
      <c r="BRN226" s="185"/>
      <c r="BRO226" s="185"/>
      <c r="BRP226" s="185"/>
      <c r="BRQ226" s="185"/>
      <c r="BRR226" s="185"/>
      <c r="BRS226" s="185"/>
      <c r="BRT226" s="185"/>
      <c r="BRU226" s="185"/>
      <c r="BRV226" s="185"/>
      <c r="BRW226" s="185"/>
      <c r="BRX226" s="185"/>
      <c r="BRY226" s="185"/>
      <c r="BRZ226" s="185"/>
      <c r="BSA226" s="185"/>
      <c r="BSB226" s="185"/>
      <c r="BSC226" s="185"/>
      <c r="BSD226" s="185"/>
      <c r="BSE226" s="185"/>
      <c r="BSF226" s="185"/>
      <c r="BSG226" s="185"/>
      <c r="BSH226" s="185"/>
      <c r="BSI226" s="185"/>
      <c r="BSJ226" s="185"/>
      <c r="BSK226" s="185"/>
      <c r="BSL226" s="185"/>
      <c r="BSM226" s="185"/>
      <c r="BSN226" s="185"/>
      <c r="BSO226" s="185"/>
      <c r="BSP226" s="185"/>
      <c r="BSQ226" s="185"/>
      <c r="BSR226" s="185"/>
      <c r="BSS226" s="185"/>
      <c r="BST226" s="185"/>
      <c r="BSU226" s="185"/>
      <c r="BSV226" s="185"/>
      <c r="BSW226" s="185"/>
      <c r="BSX226" s="185"/>
      <c r="BSY226" s="185"/>
      <c r="BSZ226" s="185"/>
      <c r="BTA226" s="185"/>
      <c r="BTB226" s="185"/>
      <c r="BTC226" s="185"/>
      <c r="BTD226" s="185"/>
      <c r="BTE226" s="185"/>
      <c r="BTF226" s="185"/>
      <c r="BTG226" s="185"/>
      <c r="BTH226" s="185"/>
      <c r="BTI226" s="185"/>
      <c r="BTJ226" s="185"/>
      <c r="BTK226" s="185"/>
      <c r="BTL226" s="185"/>
      <c r="BTM226" s="185"/>
      <c r="BTN226" s="185"/>
      <c r="BTO226" s="185"/>
      <c r="BTP226" s="185"/>
      <c r="BTQ226" s="185"/>
      <c r="BTR226" s="185"/>
      <c r="BTS226" s="185"/>
      <c r="BTT226" s="185"/>
      <c r="BTU226" s="185"/>
      <c r="BTV226" s="185"/>
      <c r="BTW226" s="185"/>
      <c r="BTX226" s="185"/>
      <c r="BTY226" s="185"/>
      <c r="BTZ226" s="185"/>
      <c r="BUA226" s="185"/>
      <c r="BUB226" s="185"/>
      <c r="BUC226" s="185"/>
      <c r="BUD226" s="185"/>
      <c r="BUE226" s="185"/>
      <c r="BUF226" s="185"/>
      <c r="BUG226" s="185"/>
      <c r="BUH226" s="185"/>
      <c r="BUI226" s="185"/>
      <c r="BUJ226" s="185"/>
      <c r="BUK226" s="185"/>
      <c r="BUL226" s="185"/>
      <c r="BUM226" s="185"/>
      <c r="BUN226" s="185"/>
      <c r="BUO226" s="185"/>
      <c r="BUP226" s="185"/>
      <c r="BUQ226" s="185"/>
      <c r="BUR226" s="185"/>
      <c r="BUS226" s="185"/>
      <c r="BUT226" s="185"/>
      <c r="BUU226" s="185"/>
      <c r="BUV226" s="185"/>
      <c r="BUW226" s="185"/>
      <c r="BUX226" s="185"/>
      <c r="BUY226" s="185"/>
      <c r="BUZ226" s="185"/>
      <c r="BVA226" s="185"/>
      <c r="BVB226" s="185"/>
      <c r="BVC226" s="185"/>
      <c r="BVD226" s="185"/>
      <c r="BVE226" s="185"/>
      <c r="BVF226" s="185"/>
      <c r="BVG226" s="185"/>
      <c r="BVH226" s="185"/>
      <c r="BVI226" s="185"/>
      <c r="BVJ226" s="185"/>
      <c r="BVK226" s="185"/>
      <c r="BVL226" s="185"/>
      <c r="BVM226" s="185"/>
      <c r="BVN226" s="185"/>
      <c r="BVO226" s="185"/>
      <c r="BVP226" s="185"/>
      <c r="BVQ226" s="185"/>
      <c r="BVR226" s="185"/>
      <c r="BVS226" s="185"/>
      <c r="BVT226" s="185"/>
      <c r="BVU226" s="185"/>
      <c r="BVV226" s="185"/>
      <c r="BVW226" s="185"/>
      <c r="BVX226" s="185"/>
      <c r="BVY226" s="185"/>
      <c r="BVZ226" s="185"/>
      <c r="BWA226" s="185"/>
      <c r="BWB226" s="185"/>
      <c r="BWC226" s="185"/>
      <c r="BWD226" s="185"/>
      <c r="BWE226" s="185"/>
      <c r="BWF226" s="185"/>
      <c r="BWG226" s="185"/>
      <c r="BWH226" s="185"/>
      <c r="BWI226" s="185"/>
      <c r="BWJ226" s="185"/>
      <c r="BWK226" s="185"/>
      <c r="BWL226" s="185"/>
      <c r="BWM226" s="185"/>
      <c r="BWN226" s="185"/>
      <c r="BWO226" s="185"/>
      <c r="BWP226" s="185"/>
      <c r="BWQ226" s="185"/>
      <c r="BWR226" s="185"/>
      <c r="BWS226" s="185"/>
      <c r="BWT226" s="185"/>
      <c r="BWU226" s="185"/>
      <c r="BWV226" s="185"/>
      <c r="BWW226" s="185"/>
      <c r="BWX226" s="185"/>
      <c r="BWY226" s="185"/>
      <c r="BWZ226" s="185"/>
      <c r="BXA226" s="185"/>
      <c r="BXB226" s="185"/>
      <c r="BXC226" s="185"/>
      <c r="BXD226" s="185"/>
      <c r="BXE226" s="185"/>
      <c r="BXF226" s="185"/>
      <c r="BXG226" s="185"/>
      <c r="BXH226" s="185"/>
      <c r="BXI226" s="185"/>
      <c r="BXJ226" s="185"/>
      <c r="BXK226" s="185"/>
      <c r="BXL226" s="185"/>
      <c r="BXM226" s="185"/>
      <c r="BXN226" s="185"/>
      <c r="BXO226" s="185"/>
      <c r="BXP226" s="185"/>
      <c r="BXQ226" s="185"/>
      <c r="BXR226" s="185"/>
      <c r="BXS226" s="185"/>
      <c r="BXT226" s="185"/>
      <c r="BXU226" s="185"/>
      <c r="BXV226" s="185"/>
      <c r="BXW226" s="185"/>
      <c r="BXX226" s="185"/>
      <c r="BXY226" s="185"/>
      <c r="BXZ226" s="185"/>
      <c r="BYA226" s="185"/>
      <c r="BYB226" s="185"/>
      <c r="BYC226" s="185"/>
      <c r="BYD226" s="185"/>
      <c r="BYE226" s="185"/>
      <c r="BYF226" s="185"/>
      <c r="BYG226" s="185"/>
      <c r="BYH226" s="185"/>
      <c r="BYI226" s="185"/>
      <c r="BYJ226" s="185"/>
      <c r="BYK226" s="185"/>
      <c r="BYL226" s="185"/>
      <c r="BYM226" s="185"/>
      <c r="BYN226" s="185"/>
      <c r="BYO226" s="185"/>
      <c r="BYP226" s="185"/>
      <c r="BYQ226" s="185"/>
      <c r="BYR226" s="185"/>
      <c r="BYS226" s="185"/>
      <c r="BYT226" s="185"/>
      <c r="BYU226" s="185"/>
      <c r="BYV226" s="185"/>
      <c r="BYW226" s="185"/>
      <c r="BYX226" s="185"/>
      <c r="BYY226" s="185"/>
      <c r="BYZ226" s="185"/>
      <c r="BZA226" s="185"/>
      <c r="BZB226" s="185"/>
      <c r="BZC226" s="185"/>
      <c r="BZD226" s="185"/>
      <c r="BZE226" s="185"/>
      <c r="BZF226" s="185"/>
      <c r="BZG226" s="185"/>
      <c r="BZH226" s="185"/>
      <c r="BZI226" s="185"/>
      <c r="BZJ226" s="185"/>
      <c r="BZK226" s="185"/>
      <c r="BZL226" s="185"/>
      <c r="BZM226" s="185"/>
      <c r="BZN226" s="185"/>
      <c r="BZO226" s="185"/>
      <c r="BZP226" s="185"/>
      <c r="BZQ226" s="185"/>
      <c r="BZR226" s="185"/>
      <c r="BZS226" s="185"/>
      <c r="BZT226" s="185"/>
      <c r="BZU226" s="185"/>
      <c r="BZV226" s="185"/>
      <c r="BZW226" s="185"/>
      <c r="BZX226" s="185"/>
      <c r="BZY226" s="185"/>
      <c r="BZZ226" s="185"/>
      <c r="CAA226" s="185"/>
      <c r="CAB226" s="185"/>
      <c r="CAC226" s="185"/>
      <c r="CAD226" s="185"/>
      <c r="CAE226" s="185"/>
      <c r="CAF226" s="185"/>
      <c r="CAG226" s="185"/>
      <c r="CAH226" s="185"/>
      <c r="CAI226" s="185"/>
      <c r="CAJ226" s="185"/>
      <c r="CAK226" s="185"/>
      <c r="CAL226" s="185"/>
      <c r="CAM226" s="185"/>
      <c r="CAN226" s="185"/>
      <c r="CAO226" s="185"/>
      <c r="CAP226" s="185"/>
      <c r="CAQ226" s="185"/>
      <c r="CAR226" s="185"/>
      <c r="CAS226" s="185"/>
      <c r="CAT226" s="185"/>
      <c r="CAU226" s="185"/>
      <c r="CAV226" s="185"/>
      <c r="CAW226" s="185"/>
      <c r="CAX226" s="185"/>
      <c r="CAY226" s="185"/>
      <c r="CAZ226" s="185"/>
      <c r="CBA226" s="185"/>
      <c r="CBB226" s="185"/>
      <c r="CBC226" s="185"/>
      <c r="CBD226" s="185"/>
      <c r="CBE226" s="185"/>
      <c r="CBF226" s="185"/>
      <c r="CBG226" s="185"/>
      <c r="CBH226" s="185"/>
      <c r="CBI226" s="185"/>
      <c r="CBJ226" s="185"/>
      <c r="CBK226" s="185"/>
      <c r="CBL226" s="185"/>
      <c r="CBM226" s="185"/>
      <c r="CBN226" s="185"/>
      <c r="CBO226" s="185"/>
      <c r="CBP226" s="185"/>
      <c r="CBQ226" s="185"/>
      <c r="CBR226" s="185"/>
      <c r="CBS226" s="185"/>
      <c r="CBT226" s="185"/>
      <c r="CBU226" s="185"/>
      <c r="CBV226" s="185"/>
      <c r="CBW226" s="185"/>
      <c r="CBX226" s="185"/>
      <c r="CBY226" s="185"/>
      <c r="CBZ226" s="185"/>
      <c r="CCA226" s="185"/>
      <c r="CCB226" s="185"/>
      <c r="CCC226" s="185"/>
      <c r="CCD226" s="185"/>
      <c r="CCE226" s="185"/>
      <c r="CCF226" s="185"/>
      <c r="CCG226" s="185"/>
      <c r="CCH226" s="185"/>
      <c r="CCI226" s="185"/>
      <c r="CCJ226" s="185"/>
      <c r="CCK226" s="185"/>
      <c r="CCL226" s="185"/>
      <c r="CCM226" s="185"/>
      <c r="CCN226" s="185"/>
      <c r="CCO226" s="185"/>
      <c r="CCP226" s="185"/>
      <c r="CCQ226" s="185"/>
      <c r="CCR226" s="185"/>
      <c r="CCS226" s="185"/>
      <c r="CCT226" s="185"/>
      <c r="CCU226" s="185"/>
      <c r="CCV226" s="185"/>
      <c r="CCW226" s="185"/>
      <c r="CCX226" s="185"/>
      <c r="CCY226" s="185"/>
      <c r="CCZ226" s="185"/>
      <c r="CDA226" s="185"/>
      <c r="CDB226" s="185"/>
      <c r="CDC226" s="185"/>
      <c r="CDD226" s="185"/>
      <c r="CDE226" s="185"/>
      <c r="CDF226" s="185"/>
      <c r="CDG226" s="185"/>
      <c r="CDH226" s="185"/>
      <c r="CDI226" s="185"/>
      <c r="CDJ226" s="185"/>
      <c r="CDK226" s="185"/>
      <c r="CDL226" s="185"/>
      <c r="CDM226" s="185"/>
      <c r="CDN226" s="185"/>
      <c r="CDO226" s="185"/>
      <c r="CDP226" s="185"/>
      <c r="CDQ226" s="185"/>
      <c r="CDR226" s="185"/>
      <c r="CDS226" s="185"/>
      <c r="CDT226" s="185"/>
      <c r="CDU226" s="185"/>
      <c r="CDV226" s="185"/>
      <c r="CDW226" s="185"/>
      <c r="CDX226" s="185"/>
      <c r="CDY226" s="185"/>
      <c r="CDZ226" s="185"/>
      <c r="CEA226" s="185"/>
      <c r="CEB226" s="185"/>
      <c r="CEC226" s="185"/>
      <c r="CED226" s="185"/>
      <c r="CEE226" s="185"/>
      <c r="CEF226" s="185"/>
      <c r="CEG226" s="185"/>
      <c r="CEH226" s="185"/>
      <c r="CEI226" s="185"/>
      <c r="CEJ226" s="185"/>
      <c r="CEK226" s="185"/>
      <c r="CEL226" s="185"/>
      <c r="CEM226" s="185"/>
      <c r="CEN226" s="185"/>
      <c r="CEO226" s="185"/>
      <c r="CEP226" s="185"/>
      <c r="CEQ226" s="185"/>
      <c r="CER226" s="185"/>
      <c r="CES226" s="185"/>
      <c r="CET226" s="185"/>
      <c r="CEU226" s="185"/>
      <c r="CEV226" s="185"/>
      <c r="CEW226" s="185"/>
      <c r="CEX226" s="185"/>
      <c r="CEY226" s="185"/>
      <c r="CEZ226" s="185"/>
      <c r="CFA226" s="185"/>
      <c r="CFB226" s="185"/>
      <c r="CFC226" s="185"/>
      <c r="CFD226" s="185"/>
      <c r="CFE226" s="185"/>
      <c r="CFF226" s="185"/>
      <c r="CFG226" s="185"/>
      <c r="CFH226" s="185"/>
      <c r="CFI226" s="185"/>
      <c r="CFJ226" s="185"/>
      <c r="CFK226" s="185"/>
      <c r="CFL226" s="185"/>
      <c r="CFM226" s="185"/>
      <c r="CFN226" s="185"/>
      <c r="CFO226" s="185"/>
      <c r="CFP226" s="185"/>
      <c r="CFQ226" s="185"/>
      <c r="CFR226" s="185"/>
      <c r="CFS226" s="185"/>
      <c r="CFT226" s="185"/>
      <c r="CFU226" s="185"/>
      <c r="CFV226" s="185"/>
      <c r="CFW226" s="185"/>
      <c r="CFX226" s="185"/>
      <c r="CFY226" s="185"/>
      <c r="CFZ226" s="185"/>
      <c r="CGA226" s="185"/>
      <c r="CGB226" s="185"/>
      <c r="CGC226" s="185"/>
      <c r="CGD226" s="185"/>
      <c r="CGE226" s="185"/>
      <c r="CGF226" s="185"/>
      <c r="CGG226" s="185"/>
      <c r="CGH226" s="185"/>
      <c r="CGI226" s="185"/>
      <c r="CGJ226" s="185"/>
      <c r="CGK226" s="185"/>
      <c r="CGL226" s="185"/>
      <c r="CGM226" s="185"/>
      <c r="CGN226" s="185"/>
      <c r="CGO226" s="185"/>
      <c r="CGP226" s="185"/>
      <c r="CGQ226" s="185"/>
      <c r="CGR226" s="185"/>
      <c r="CGS226" s="185"/>
      <c r="CGT226" s="185"/>
      <c r="CGU226" s="185"/>
      <c r="CGV226" s="185"/>
      <c r="CGW226" s="185"/>
      <c r="CGX226" s="185"/>
      <c r="CGY226" s="185"/>
      <c r="CGZ226" s="185"/>
      <c r="CHA226" s="185"/>
      <c r="CHB226" s="185"/>
      <c r="CHC226" s="185"/>
      <c r="CHD226" s="185"/>
      <c r="CHE226" s="185"/>
      <c r="CHF226" s="185"/>
      <c r="CHG226" s="185"/>
      <c r="CHH226" s="185"/>
      <c r="CHI226" s="185"/>
      <c r="CHJ226" s="185"/>
      <c r="CHK226" s="185"/>
      <c r="CHL226" s="185"/>
      <c r="CHM226" s="185"/>
      <c r="CHN226" s="185"/>
      <c r="CHO226" s="185"/>
      <c r="CHP226" s="185"/>
      <c r="CHQ226" s="185"/>
      <c r="CHR226" s="185"/>
      <c r="CHS226" s="185"/>
      <c r="CHT226" s="185"/>
      <c r="CHU226" s="185"/>
      <c r="CHV226" s="185"/>
      <c r="CHW226" s="185"/>
      <c r="CHX226" s="185"/>
      <c r="CHY226" s="185"/>
      <c r="CHZ226" s="185"/>
      <c r="CIA226" s="185"/>
      <c r="CIB226" s="185"/>
      <c r="CIC226" s="185"/>
      <c r="CID226" s="185"/>
      <c r="CIE226" s="185"/>
      <c r="CIF226" s="185"/>
      <c r="CIG226" s="185"/>
      <c r="CIH226" s="185"/>
      <c r="CII226" s="185"/>
      <c r="CIJ226" s="185"/>
      <c r="CIK226" s="185"/>
      <c r="CIL226" s="185"/>
      <c r="CIM226" s="185"/>
      <c r="CIN226" s="185"/>
      <c r="CIO226" s="185"/>
      <c r="CIP226" s="185"/>
      <c r="CIQ226" s="185"/>
      <c r="CIR226" s="185"/>
      <c r="CIS226" s="185"/>
      <c r="CIT226" s="185"/>
      <c r="CIU226" s="185"/>
      <c r="CIV226" s="185"/>
      <c r="CIW226" s="185"/>
      <c r="CIX226" s="185"/>
      <c r="CIY226" s="185"/>
      <c r="CIZ226" s="185"/>
      <c r="CJA226" s="185"/>
      <c r="CJB226" s="185"/>
      <c r="CJC226" s="185"/>
      <c r="CJD226" s="185"/>
      <c r="CJE226" s="185"/>
      <c r="CJF226" s="185"/>
      <c r="CJG226" s="185"/>
      <c r="CJH226" s="185"/>
      <c r="CJI226" s="185"/>
      <c r="CJJ226" s="185"/>
      <c r="CJK226" s="185"/>
      <c r="CJL226" s="185"/>
      <c r="CJM226" s="185"/>
      <c r="CJN226" s="185"/>
      <c r="CJO226" s="185"/>
      <c r="CJP226" s="185"/>
      <c r="CJQ226" s="185"/>
      <c r="CJR226" s="185"/>
      <c r="CJS226" s="185"/>
      <c r="CJT226" s="185"/>
      <c r="CJU226" s="185"/>
      <c r="CJV226" s="185"/>
      <c r="CJW226" s="185"/>
      <c r="CJX226" s="185"/>
      <c r="CJY226" s="185"/>
      <c r="CJZ226" s="185"/>
      <c r="CKA226" s="185"/>
      <c r="CKB226" s="185"/>
      <c r="CKC226" s="185"/>
      <c r="CKD226" s="185"/>
      <c r="CKE226" s="185"/>
      <c r="CKF226" s="185"/>
      <c r="CKG226" s="185"/>
      <c r="CKH226" s="185"/>
      <c r="CKI226" s="185"/>
      <c r="CKJ226" s="185"/>
      <c r="CKK226" s="185"/>
      <c r="CKL226" s="185"/>
      <c r="CKM226" s="185"/>
      <c r="CKN226" s="185"/>
      <c r="CKO226" s="185"/>
      <c r="CKP226" s="185"/>
      <c r="CKQ226" s="185"/>
      <c r="CKR226" s="185"/>
      <c r="CKS226" s="185"/>
      <c r="CKT226" s="185"/>
      <c r="CKU226" s="185"/>
      <c r="CKV226" s="185"/>
      <c r="CKW226" s="185"/>
      <c r="CKX226" s="185"/>
      <c r="CKY226" s="185"/>
      <c r="CKZ226" s="185"/>
      <c r="CLA226" s="185"/>
      <c r="CLB226" s="185"/>
      <c r="CLC226" s="185"/>
      <c r="CLD226" s="185"/>
      <c r="CLE226" s="185"/>
      <c r="CLF226" s="185"/>
      <c r="CLG226" s="185"/>
      <c r="CLH226" s="185"/>
      <c r="CLI226" s="185"/>
      <c r="CLJ226" s="185"/>
      <c r="CLK226" s="185"/>
      <c r="CLL226" s="185"/>
      <c r="CLM226" s="185"/>
      <c r="CLN226" s="185"/>
      <c r="CLO226" s="185"/>
      <c r="CLP226" s="185"/>
      <c r="CLQ226" s="185"/>
      <c r="CLR226" s="185"/>
      <c r="CLS226" s="185"/>
      <c r="CLT226" s="185"/>
      <c r="CLU226" s="185"/>
      <c r="CLV226" s="185"/>
      <c r="CLW226" s="185"/>
      <c r="CLX226" s="185"/>
      <c r="CLY226" s="185"/>
      <c r="CLZ226" s="185"/>
      <c r="CMA226" s="185"/>
      <c r="CMB226" s="185"/>
      <c r="CMC226" s="185"/>
      <c r="CMD226" s="185"/>
      <c r="CME226" s="185"/>
      <c r="CMF226" s="185"/>
      <c r="CMG226" s="185"/>
      <c r="CMH226" s="185"/>
      <c r="CMI226" s="185"/>
      <c r="CMJ226" s="185"/>
      <c r="CMK226" s="185"/>
      <c r="CML226" s="185"/>
      <c r="CMM226" s="185"/>
      <c r="CMN226" s="185"/>
      <c r="CMO226" s="185"/>
      <c r="CMP226" s="185"/>
      <c r="CMQ226" s="185"/>
      <c r="CMR226" s="185"/>
      <c r="CMS226" s="185"/>
      <c r="CMT226" s="185"/>
      <c r="CMU226" s="185"/>
      <c r="CMV226" s="185"/>
      <c r="CMW226" s="185"/>
      <c r="CMX226" s="185"/>
      <c r="CMY226" s="185"/>
      <c r="CMZ226" s="185"/>
      <c r="CNA226" s="185"/>
      <c r="CNB226" s="185"/>
      <c r="CNC226" s="185"/>
      <c r="CND226" s="185"/>
      <c r="CNE226" s="185"/>
      <c r="CNF226" s="185"/>
      <c r="CNG226" s="185"/>
      <c r="CNH226" s="185"/>
      <c r="CNI226" s="185"/>
      <c r="CNJ226" s="185"/>
      <c r="CNK226" s="185"/>
      <c r="CNL226" s="185"/>
      <c r="CNM226" s="185"/>
      <c r="CNN226" s="185"/>
      <c r="CNO226" s="185"/>
      <c r="CNP226" s="185"/>
      <c r="CNQ226" s="185"/>
      <c r="CNR226" s="185"/>
      <c r="CNS226" s="185"/>
      <c r="CNT226" s="185"/>
      <c r="CNU226" s="185"/>
      <c r="CNV226" s="185"/>
      <c r="CNW226" s="185"/>
      <c r="CNX226" s="185"/>
      <c r="CNY226" s="185"/>
      <c r="CNZ226" s="185"/>
      <c r="COA226" s="185"/>
      <c r="COB226" s="185"/>
      <c r="COC226" s="185"/>
      <c r="COD226" s="185"/>
      <c r="COE226" s="185"/>
      <c r="COF226" s="185"/>
      <c r="COG226" s="185"/>
      <c r="COH226" s="185"/>
      <c r="COI226" s="185"/>
      <c r="COJ226" s="185"/>
      <c r="COK226" s="185"/>
      <c r="COL226" s="185"/>
      <c r="COM226" s="185"/>
      <c r="CON226" s="185"/>
      <c r="COO226" s="185"/>
      <c r="COP226" s="185"/>
      <c r="COQ226" s="185"/>
      <c r="COR226" s="185"/>
      <c r="COS226" s="185"/>
      <c r="COT226" s="185"/>
      <c r="COU226" s="185"/>
      <c r="COV226" s="185"/>
      <c r="COW226" s="185"/>
      <c r="COX226" s="185"/>
      <c r="COY226" s="185"/>
      <c r="COZ226" s="185"/>
      <c r="CPA226" s="185"/>
      <c r="CPB226" s="185"/>
      <c r="CPC226" s="185"/>
      <c r="CPD226" s="185"/>
      <c r="CPE226" s="185"/>
      <c r="CPF226" s="185"/>
      <c r="CPG226" s="185"/>
      <c r="CPH226" s="185"/>
      <c r="CPI226" s="185"/>
      <c r="CPJ226" s="185"/>
      <c r="CPK226" s="185"/>
      <c r="CPL226" s="185"/>
      <c r="CPM226" s="185"/>
      <c r="CPN226" s="185"/>
      <c r="CPO226" s="185"/>
      <c r="CPP226" s="185"/>
      <c r="CPQ226" s="185"/>
      <c r="CPR226" s="185"/>
      <c r="CPS226" s="185"/>
      <c r="CPT226" s="185"/>
      <c r="CPU226" s="185"/>
      <c r="CPV226" s="185"/>
      <c r="CPW226" s="185"/>
      <c r="CPX226" s="185"/>
      <c r="CPY226" s="185"/>
      <c r="CPZ226" s="185"/>
      <c r="CQA226" s="185"/>
      <c r="CQB226" s="185"/>
      <c r="CQC226" s="185"/>
      <c r="CQD226" s="185"/>
      <c r="CQE226" s="185"/>
      <c r="CQF226" s="185"/>
      <c r="CQG226" s="185"/>
      <c r="CQH226" s="185"/>
      <c r="CQI226" s="185"/>
      <c r="CQJ226" s="185"/>
      <c r="CQK226" s="185"/>
      <c r="CQL226" s="185"/>
      <c r="CQM226" s="185"/>
      <c r="CQN226" s="185"/>
      <c r="CQO226" s="185"/>
      <c r="CQP226" s="185"/>
      <c r="CQQ226" s="185"/>
    </row>
    <row r="227" spans="1:2487">
      <c r="A227" s="196" t="s">
        <v>11</v>
      </c>
      <c r="B227" s="188">
        <v>6.5</v>
      </c>
      <c r="C227" s="188">
        <v>3.6</v>
      </c>
      <c r="D227" s="188">
        <v>5.5</v>
      </c>
      <c r="E227" s="188">
        <v>8.9</v>
      </c>
      <c r="F227" s="188">
        <v>10.4</v>
      </c>
      <c r="G227" s="188">
        <v>15.8</v>
      </c>
      <c r="H227" s="188">
        <v>3.9</v>
      </c>
      <c r="I227" s="188">
        <v>6.2</v>
      </c>
      <c r="J227" s="188">
        <v>11.2</v>
      </c>
      <c r="K227" s="188">
        <v>19.600000000000001</v>
      </c>
      <c r="L227" s="188">
        <v>23.4</v>
      </c>
      <c r="M227" s="188">
        <v>39.1</v>
      </c>
      <c r="N227" s="188">
        <v>6</v>
      </c>
      <c r="O227" s="188">
        <v>8.8000000000000007</v>
      </c>
      <c r="P227" s="188">
        <v>22.2</v>
      </c>
      <c r="Q227" s="188">
        <v>2.5</v>
      </c>
      <c r="R227" s="188">
        <v>1.2</v>
      </c>
      <c r="S227" s="188">
        <v>3.9</v>
      </c>
      <c r="T227" s="188">
        <v>1.7</v>
      </c>
      <c r="U227" s="188">
        <v>1.2</v>
      </c>
      <c r="V227" s="188">
        <v>2.6</v>
      </c>
      <c r="W227" s="188">
        <v>3</v>
      </c>
      <c r="X227" s="188">
        <v>2.5</v>
      </c>
      <c r="Y227" s="188">
        <v>6.4</v>
      </c>
      <c r="Z227" s="210" t="s">
        <v>63</v>
      </c>
      <c r="AA227" s="210" t="s">
        <v>63</v>
      </c>
      <c r="AB227" s="188">
        <f>- - 2.9</f>
        <v>2.9</v>
      </c>
      <c r="AC227" s="188">
        <v>4.7</v>
      </c>
      <c r="AD227" s="188">
        <v>4.8</v>
      </c>
      <c r="AE227" s="188">
        <v>10</v>
      </c>
      <c r="AF227" s="188">
        <v>3</v>
      </c>
      <c r="AG227" s="188">
        <v>2.6</v>
      </c>
      <c r="AH227" s="188">
        <v>3.9</v>
      </c>
      <c r="AI227" s="185"/>
      <c r="AJ227" s="185"/>
      <c r="AK227" s="185"/>
      <c r="AL227" s="185"/>
      <c r="AM227" s="185"/>
      <c r="AN227" s="185"/>
      <c r="AO227" s="185"/>
      <c r="AP227" s="185"/>
      <c r="AQ227" s="185"/>
      <c r="AR227" s="185"/>
      <c r="AS227" s="185"/>
      <c r="AT227" s="185"/>
      <c r="AU227" s="185"/>
      <c r="AV227" s="185"/>
      <c r="AW227" s="185"/>
      <c r="AX227" s="185"/>
      <c r="AY227" s="185"/>
      <c r="AZ227" s="185"/>
      <c r="BA227" s="185"/>
      <c r="BB227" s="185"/>
      <c r="BC227" s="185"/>
      <c r="BD227" s="185"/>
      <c r="BE227" s="185"/>
      <c r="BF227" s="185"/>
      <c r="BG227" s="185"/>
      <c r="BH227" s="185"/>
      <c r="BI227" s="185"/>
      <c r="BJ227" s="185"/>
      <c r="BK227" s="185"/>
      <c r="BL227" s="185"/>
      <c r="BM227" s="185"/>
      <c r="BN227" s="185"/>
      <c r="BO227" s="185"/>
      <c r="BP227" s="185"/>
      <c r="BQ227" s="185"/>
      <c r="BR227" s="185"/>
      <c r="BS227" s="185"/>
      <c r="BT227" s="185"/>
      <c r="BU227" s="185"/>
      <c r="BV227" s="185"/>
      <c r="BW227" s="185"/>
      <c r="BX227" s="185"/>
      <c r="BY227" s="185"/>
      <c r="BZ227" s="185"/>
      <c r="CA227" s="185"/>
      <c r="CB227" s="185"/>
      <c r="CC227" s="185"/>
      <c r="CD227" s="185"/>
      <c r="CE227" s="185"/>
      <c r="CF227" s="185"/>
      <c r="CG227" s="185"/>
      <c r="CH227" s="185"/>
      <c r="CI227" s="185"/>
      <c r="CJ227" s="185"/>
      <c r="CK227" s="185"/>
      <c r="CL227" s="185"/>
      <c r="CM227" s="185"/>
      <c r="CN227" s="185"/>
      <c r="CO227" s="185"/>
      <c r="CP227" s="185"/>
      <c r="CQ227" s="185"/>
      <c r="CR227" s="185"/>
      <c r="CS227" s="185"/>
      <c r="CT227" s="185"/>
      <c r="CU227" s="185"/>
      <c r="CV227" s="185"/>
      <c r="CW227" s="185"/>
      <c r="CX227" s="185"/>
      <c r="CY227" s="185"/>
      <c r="CZ227" s="185"/>
      <c r="DA227" s="185"/>
      <c r="DB227" s="185"/>
      <c r="DC227" s="185"/>
      <c r="DD227" s="185"/>
      <c r="DE227" s="185"/>
      <c r="DF227" s="185"/>
      <c r="DG227" s="185"/>
      <c r="DH227" s="185"/>
      <c r="DI227" s="185"/>
      <c r="DJ227" s="185"/>
      <c r="DK227" s="185"/>
      <c r="DL227" s="185"/>
      <c r="DM227" s="185"/>
      <c r="DN227" s="185"/>
      <c r="DO227" s="185"/>
      <c r="DP227" s="185"/>
      <c r="DQ227" s="185"/>
      <c r="DR227" s="185"/>
      <c r="DS227" s="185"/>
      <c r="DT227" s="185"/>
      <c r="DU227" s="185"/>
      <c r="DV227" s="185"/>
      <c r="DW227" s="185"/>
      <c r="DX227" s="185"/>
      <c r="DY227" s="185"/>
      <c r="DZ227" s="185"/>
      <c r="EA227" s="185"/>
      <c r="EB227" s="185"/>
      <c r="EC227" s="185"/>
      <c r="ED227" s="185"/>
      <c r="EE227" s="185"/>
      <c r="EF227" s="185"/>
      <c r="EG227" s="185"/>
      <c r="EH227" s="185"/>
      <c r="EI227" s="185"/>
      <c r="EJ227" s="185"/>
      <c r="EK227" s="185"/>
      <c r="EL227" s="185"/>
      <c r="EM227" s="185"/>
      <c r="EN227" s="185"/>
      <c r="EO227" s="185"/>
      <c r="EP227" s="185"/>
      <c r="EQ227" s="185"/>
      <c r="ER227" s="185"/>
      <c r="ES227" s="185"/>
      <c r="ET227" s="185"/>
      <c r="EU227" s="185"/>
      <c r="EV227" s="185"/>
      <c r="EW227" s="185"/>
      <c r="EX227" s="185"/>
      <c r="EY227" s="185"/>
      <c r="EZ227" s="185"/>
      <c r="FA227" s="185"/>
      <c r="FB227" s="185"/>
      <c r="FC227" s="185"/>
      <c r="FD227" s="185"/>
      <c r="FE227" s="185"/>
      <c r="FF227" s="185"/>
      <c r="FG227" s="185"/>
      <c r="FH227" s="185"/>
      <c r="FI227" s="185"/>
      <c r="FJ227" s="185"/>
      <c r="FK227" s="185"/>
      <c r="FL227" s="185"/>
      <c r="FM227" s="185"/>
      <c r="FN227" s="185"/>
      <c r="FO227" s="185"/>
      <c r="FP227" s="185"/>
      <c r="FQ227" s="185"/>
      <c r="FR227" s="185"/>
      <c r="FS227" s="185"/>
      <c r="FT227" s="185"/>
      <c r="FU227" s="185"/>
      <c r="FV227" s="185"/>
      <c r="FW227" s="185"/>
      <c r="FX227" s="185"/>
      <c r="FY227" s="185"/>
      <c r="FZ227" s="185"/>
      <c r="GA227" s="185"/>
      <c r="GB227" s="185"/>
      <c r="GC227" s="185"/>
      <c r="GD227" s="185"/>
      <c r="GE227" s="185"/>
      <c r="GF227" s="185"/>
      <c r="GG227" s="185"/>
      <c r="GH227" s="185"/>
      <c r="GI227" s="185"/>
      <c r="GJ227" s="185"/>
      <c r="GK227" s="185"/>
      <c r="GL227" s="185"/>
      <c r="GM227" s="185"/>
      <c r="GN227" s="185"/>
      <c r="GO227" s="185"/>
      <c r="GP227" s="185"/>
      <c r="GQ227" s="185"/>
      <c r="GR227" s="185"/>
      <c r="GS227" s="185"/>
      <c r="GT227" s="185"/>
      <c r="GU227" s="185"/>
      <c r="GV227" s="185"/>
      <c r="GW227" s="185"/>
      <c r="GX227" s="185"/>
      <c r="GY227" s="185"/>
      <c r="GZ227" s="185"/>
      <c r="HA227" s="185"/>
      <c r="HB227" s="185"/>
      <c r="HC227" s="185"/>
      <c r="HD227" s="185"/>
      <c r="HE227" s="185"/>
      <c r="HF227" s="185"/>
      <c r="HG227" s="185"/>
      <c r="HH227" s="185"/>
      <c r="HI227" s="185"/>
      <c r="HJ227" s="185"/>
      <c r="HK227" s="185"/>
      <c r="HL227" s="185"/>
      <c r="HM227" s="185"/>
      <c r="HN227" s="185"/>
      <c r="HO227" s="185"/>
      <c r="HP227" s="185"/>
      <c r="HQ227" s="185"/>
      <c r="HR227" s="185"/>
      <c r="HS227" s="185"/>
      <c r="HT227" s="185"/>
      <c r="HU227" s="185"/>
      <c r="HV227" s="185"/>
      <c r="HW227" s="185"/>
      <c r="HX227" s="185"/>
      <c r="HY227" s="185"/>
      <c r="HZ227" s="185"/>
      <c r="IA227" s="185"/>
      <c r="IB227" s="185"/>
      <c r="IC227" s="185"/>
      <c r="ID227" s="185"/>
      <c r="IE227" s="185"/>
      <c r="IF227" s="185"/>
      <c r="IG227" s="185"/>
      <c r="IH227" s="185"/>
      <c r="II227" s="185"/>
      <c r="IJ227" s="185"/>
      <c r="IK227" s="185"/>
      <c r="IL227" s="185"/>
      <c r="IM227" s="185"/>
      <c r="IN227" s="185"/>
      <c r="IO227" s="185"/>
      <c r="IP227" s="185"/>
      <c r="IQ227" s="185"/>
      <c r="IR227" s="185"/>
      <c r="IS227" s="185"/>
      <c r="IT227" s="185"/>
      <c r="IU227" s="185"/>
      <c r="IV227" s="185"/>
      <c r="IW227" s="185"/>
      <c r="IX227" s="185"/>
      <c r="IY227" s="185"/>
      <c r="IZ227" s="185"/>
      <c r="JA227" s="185"/>
      <c r="JB227" s="185"/>
      <c r="JC227" s="185"/>
      <c r="JD227" s="185"/>
      <c r="JE227" s="185"/>
      <c r="JF227" s="185"/>
      <c r="JG227" s="185"/>
      <c r="JH227" s="185"/>
      <c r="JI227" s="185"/>
      <c r="JJ227" s="185"/>
      <c r="JK227" s="185"/>
      <c r="JL227" s="185"/>
      <c r="JM227" s="185"/>
      <c r="JN227" s="185"/>
      <c r="JO227" s="185"/>
      <c r="JP227" s="185"/>
      <c r="JQ227" s="185"/>
      <c r="JR227" s="185"/>
      <c r="JS227" s="185"/>
      <c r="JT227" s="185"/>
      <c r="JU227" s="185"/>
      <c r="JV227" s="185"/>
      <c r="JW227" s="185"/>
      <c r="JX227" s="185"/>
      <c r="JY227" s="185"/>
      <c r="JZ227" s="185"/>
      <c r="KA227" s="185"/>
      <c r="KB227" s="185"/>
      <c r="KC227" s="185"/>
      <c r="KD227" s="185"/>
      <c r="KE227" s="185"/>
      <c r="KF227" s="185"/>
      <c r="KG227" s="185"/>
      <c r="KH227" s="185"/>
      <c r="KI227" s="185"/>
      <c r="KJ227" s="185"/>
      <c r="KK227" s="185"/>
      <c r="KL227" s="185"/>
      <c r="KM227" s="185"/>
      <c r="KN227" s="185"/>
      <c r="KO227" s="185"/>
      <c r="KP227" s="185"/>
      <c r="KQ227" s="185"/>
      <c r="KR227" s="185"/>
      <c r="KS227" s="185"/>
      <c r="KT227" s="185"/>
      <c r="KU227" s="185"/>
      <c r="KV227" s="185"/>
      <c r="KW227" s="185"/>
      <c r="KX227" s="185"/>
      <c r="KY227" s="185"/>
      <c r="KZ227" s="185"/>
      <c r="LA227" s="185"/>
      <c r="LB227" s="185"/>
      <c r="LC227" s="185"/>
      <c r="LD227" s="185"/>
      <c r="LE227" s="185"/>
      <c r="LF227" s="185"/>
      <c r="LG227" s="185"/>
      <c r="LH227" s="185"/>
      <c r="LI227" s="185"/>
      <c r="LJ227" s="185"/>
      <c r="LK227" s="185"/>
      <c r="LL227" s="185"/>
      <c r="LM227" s="185"/>
      <c r="LN227" s="185"/>
      <c r="LO227" s="185"/>
      <c r="LP227" s="185"/>
      <c r="LQ227" s="185"/>
      <c r="LR227" s="185"/>
      <c r="LS227" s="185"/>
      <c r="LT227" s="185"/>
      <c r="LU227" s="185"/>
      <c r="LV227" s="185"/>
      <c r="LW227" s="185"/>
      <c r="LX227" s="185"/>
      <c r="LY227" s="185"/>
      <c r="LZ227" s="185"/>
      <c r="MA227" s="185"/>
      <c r="MB227" s="185"/>
      <c r="MC227" s="185"/>
      <c r="MD227" s="185"/>
      <c r="ME227" s="185"/>
      <c r="MF227" s="185"/>
      <c r="MG227" s="185"/>
      <c r="MH227" s="185"/>
      <c r="MI227" s="185"/>
      <c r="MJ227" s="185"/>
      <c r="MK227" s="185"/>
      <c r="ML227" s="185"/>
      <c r="MM227" s="185"/>
      <c r="MN227" s="185"/>
      <c r="MO227" s="185"/>
      <c r="MP227" s="185"/>
      <c r="MQ227" s="185"/>
      <c r="MR227" s="185"/>
      <c r="MS227" s="185"/>
      <c r="MT227" s="185"/>
      <c r="MU227" s="185"/>
      <c r="MV227" s="185"/>
      <c r="MW227" s="185"/>
      <c r="MX227" s="185"/>
      <c r="MY227" s="185"/>
      <c r="MZ227" s="185"/>
      <c r="NA227" s="185"/>
      <c r="NB227" s="185"/>
      <c r="NC227" s="185"/>
      <c r="ND227" s="185"/>
      <c r="NE227" s="185"/>
      <c r="NF227" s="185"/>
      <c r="NG227" s="185"/>
      <c r="NH227" s="185"/>
      <c r="NI227" s="185"/>
      <c r="NJ227" s="185"/>
      <c r="NK227" s="185"/>
      <c r="NL227" s="185"/>
      <c r="NM227" s="185"/>
      <c r="NN227" s="185"/>
      <c r="NO227" s="185"/>
      <c r="NP227" s="185"/>
      <c r="NQ227" s="185"/>
      <c r="NR227" s="185"/>
      <c r="NS227" s="185"/>
      <c r="NT227" s="185"/>
      <c r="NU227" s="185"/>
      <c r="NV227" s="185"/>
      <c r="NW227" s="185"/>
      <c r="NX227" s="185"/>
      <c r="NY227" s="185"/>
      <c r="NZ227" s="185"/>
      <c r="OA227" s="185"/>
      <c r="OB227" s="185"/>
      <c r="OC227" s="185"/>
      <c r="OD227" s="185"/>
      <c r="OE227" s="185"/>
      <c r="OF227" s="185"/>
      <c r="OG227" s="185"/>
      <c r="OH227" s="185"/>
      <c r="OI227" s="185"/>
      <c r="OJ227" s="185"/>
      <c r="OK227" s="185"/>
      <c r="OL227" s="185"/>
      <c r="OM227" s="185"/>
      <c r="ON227" s="185"/>
      <c r="OO227" s="185"/>
      <c r="OP227" s="185"/>
      <c r="OQ227" s="185"/>
      <c r="OR227" s="185"/>
      <c r="OS227" s="185"/>
      <c r="OT227" s="185"/>
      <c r="OU227" s="185"/>
      <c r="OV227" s="185"/>
      <c r="OW227" s="185"/>
      <c r="OX227" s="185"/>
      <c r="OY227" s="185"/>
      <c r="OZ227" s="185"/>
      <c r="PA227" s="185"/>
      <c r="PB227" s="185"/>
      <c r="PC227" s="185"/>
      <c r="PD227" s="185"/>
      <c r="PE227" s="185"/>
      <c r="PF227" s="185"/>
      <c r="PG227" s="185"/>
      <c r="PH227" s="185"/>
      <c r="PI227" s="185"/>
      <c r="PJ227" s="185"/>
      <c r="PK227" s="185"/>
      <c r="PL227" s="185"/>
      <c r="PM227" s="185"/>
      <c r="PN227" s="185"/>
      <c r="PO227" s="185"/>
      <c r="PP227" s="185"/>
      <c r="PQ227" s="185"/>
      <c r="PR227" s="185"/>
      <c r="PS227" s="185"/>
      <c r="PT227" s="185"/>
      <c r="PU227" s="185"/>
      <c r="PV227" s="185"/>
      <c r="PW227" s="185"/>
      <c r="PX227" s="185"/>
      <c r="PY227" s="185"/>
      <c r="PZ227" s="185"/>
      <c r="QA227" s="185"/>
      <c r="QB227" s="185"/>
      <c r="QC227" s="185"/>
      <c r="QD227" s="185"/>
      <c r="QE227" s="185"/>
      <c r="QF227" s="185"/>
      <c r="QG227" s="185"/>
      <c r="QH227" s="185"/>
      <c r="QI227" s="185"/>
      <c r="QJ227" s="185"/>
      <c r="QK227" s="185"/>
      <c r="QL227" s="185"/>
      <c r="QM227" s="185"/>
      <c r="QN227" s="185"/>
      <c r="QO227" s="185"/>
      <c r="QP227" s="185"/>
      <c r="QQ227" s="185"/>
      <c r="QR227" s="185"/>
      <c r="QS227" s="185"/>
      <c r="QT227" s="185"/>
      <c r="QU227" s="185"/>
      <c r="QV227" s="185"/>
      <c r="QW227" s="185"/>
      <c r="QX227" s="185"/>
      <c r="QY227" s="185"/>
      <c r="QZ227" s="185"/>
      <c r="RA227" s="185"/>
      <c r="RB227" s="185"/>
      <c r="RC227" s="185"/>
      <c r="RD227" s="185"/>
      <c r="RE227" s="185"/>
      <c r="RF227" s="185"/>
      <c r="RG227" s="185"/>
      <c r="RH227" s="185"/>
      <c r="RI227" s="185"/>
      <c r="RJ227" s="185"/>
      <c r="RK227" s="185"/>
      <c r="RL227" s="185"/>
      <c r="RM227" s="185"/>
      <c r="RN227" s="185"/>
      <c r="RO227" s="185"/>
      <c r="RP227" s="185"/>
      <c r="RQ227" s="185"/>
      <c r="RR227" s="185"/>
      <c r="RS227" s="185"/>
      <c r="RT227" s="185"/>
      <c r="RU227" s="185"/>
      <c r="RV227" s="185"/>
      <c r="RW227" s="185"/>
      <c r="RX227" s="185"/>
      <c r="RY227" s="185"/>
      <c r="RZ227" s="185"/>
      <c r="SA227" s="185"/>
      <c r="SB227" s="185"/>
      <c r="SC227" s="185"/>
      <c r="SD227" s="185"/>
      <c r="SE227" s="185"/>
      <c r="SF227" s="185"/>
      <c r="SG227" s="185"/>
      <c r="SH227" s="185"/>
      <c r="SI227" s="185"/>
      <c r="SJ227" s="185"/>
      <c r="SK227" s="185"/>
      <c r="SL227" s="185"/>
      <c r="SM227" s="185"/>
      <c r="SN227" s="185"/>
      <c r="SO227" s="185"/>
      <c r="SP227" s="185"/>
      <c r="SQ227" s="185"/>
      <c r="SR227" s="185"/>
      <c r="SS227" s="185"/>
      <c r="ST227" s="185"/>
      <c r="SU227" s="185"/>
      <c r="SV227" s="185"/>
      <c r="SW227" s="185"/>
      <c r="SX227" s="185"/>
      <c r="SY227" s="185"/>
      <c r="SZ227" s="185"/>
      <c r="TA227" s="185"/>
      <c r="TB227" s="185"/>
      <c r="TC227" s="185"/>
      <c r="TD227" s="185"/>
      <c r="TE227" s="185"/>
      <c r="TF227" s="185"/>
      <c r="TG227" s="185"/>
      <c r="TH227" s="185"/>
      <c r="TI227" s="185"/>
      <c r="TJ227" s="185"/>
      <c r="TK227" s="185"/>
      <c r="TL227" s="185"/>
      <c r="TM227" s="185"/>
      <c r="TN227" s="185"/>
      <c r="TO227" s="185"/>
      <c r="TP227" s="185"/>
      <c r="TQ227" s="185"/>
      <c r="TR227" s="185"/>
      <c r="TS227" s="185"/>
      <c r="TT227" s="185"/>
      <c r="TU227" s="185"/>
      <c r="TV227" s="185"/>
      <c r="TW227" s="185"/>
      <c r="TX227" s="185"/>
      <c r="TY227" s="185"/>
      <c r="TZ227" s="185"/>
      <c r="UA227" s="185"/>
      <c r="UB227" s="185"/>
      <c r="UC227" s="185"/>
      <c r="UD227" s="185"/>
      <c r="UE227" s="185"/>
      <c r="UF227" s="185"/>
      <c r="UG227" s="185"/>
      <c r="UH227" s="185"/>
      <c r="UI227" s="185"/>
      <c r="UJ227" s="185"/>
      <c r="UK227" s="185"/>
      <c r="UL227" s="185"/>
      <c r="UM227" s="185"/>
      <c r="UN227" s="185"/>
      <c r="UO227" s="185"/>
      <c r="UP227" s="185"/>
      <c r="UQ227" s="185"/>
      <c r="UR227" s="185"/>
      <c r="US227" s="185"/>
      <c r="UT227" s="185"/>
      <c r="UU227" s="185"/>
      <c r="UV227" s="185"/>
      <c r="UW227" s="185"/>
      <c r="UX227" s="185"/>
      <c r="UY227" s="185"/>
      <c r="UZ227" s="185"/>
      <c r="VA227" s="185"/>
      <c r="VB227" s="185"/>
      <c r="VC227" s="185"/>
      <c r="VD227" s="185"/>
      <c r="VE227" s="185"/>
      <c r="VF227" s="185"/>
      <c r="VG227" s="185"/>
      <c r="VH227" s="185"/>
      <c r="VI227" s="185"/>
      <c r="VJ227" s="185"/>
      <c r="VK227" s="185"/>
      <c r="VL227" s="185"/>
      <c r="VM227" s="185"/>
      <c r="VN227" s="185"/>
      <c r="VO227" s="185"/>
      <c r="VP227" s="185"/>
      <c r="VQ227" s="185"/>
      <c r="VR227" s="185"/>
      <c r="VS227" s="185"/>
      <c r="VT227" s="185"/>
      <c r="VU227" s="185"/>
      <c r="VV227" s="185"/>
      <c r="VW227" s="185"/>
      <c r="VX227" s="185"/>
      <c r="VY227" s="185"/>
      <c r="VZ227" s="185"/>
      <c r="WA227" s="185"/>
      <c r="WB227" s="185"/>
      <c r="WC227" s="185"/>
      <c r="WD227" s="185"/>
      <c r="WE227" s="185"/>
      <c r="WF227" s="185"/>
      <c r="WG227" s="185"/>
      <c r="WH227" s="185"/>
      <c r="WI227" s="185"/>
      <c r="WJ227" s="185"/>
      <c r="WK227" s="185"/>
      <c r="WL227" s="185"/>
      <c r="WM227" s="185"/>
      <c r="WN227" s="185"/>
      <c r="WO227" s="185"/>
      <c r="WP227" s="185"/>
      <c r="WQ227" s="185"/>
      <c r="WR227" s="185"/>
      <c r="WS227" s="185"/>
      <c r="WT227" s="185"/>
      <c r="WU227" s="185"/>
      <c r="WV227" s="185"/>
      <c r="WW227" s="185"/>
      <c r="WX227" s="185"/>
      <c r="WY227" s="185"/>
      <c r="WZ227" s="185"/>
      <c r="XA227" s="185"/>
      <c r="XB227" s="185"/>
      <c r="XC227" s="185"/>
      <c r="XD227" s="185"/>
      <c r="XE227" s="185"/>
      <c r="XF227" s="185"/>
      <c r="XG227" s="185"/>
      <c r="XH227" s="185"/>
      <c r="XI227" s="185"/>
      <c r="XJ227" s="185"/>
      <c r="XK227" s="185"/>
      <c r="XL227" s="185"/>
      <c r="XM227" s="185"/>
      <c r="XN227" s="185"/>
      <c r="XO227" s="185"/>
      <c r="XP227" s="185"/>
      <c r="XQ227" s="185"/>
      <c r="XR227" s="185"/>
      <c r="XS227" s="185"/>
      <c r="XT227" s="185"/>
      <c r="XU227" s="185"/>
      <c r="XV227" s="185"/>
      <c r="XW227" s="185"/>
      <c r="XX227" s="185"/>
      <c r="XY227" s="185"/>
      <c r="XZ227" s="185"/>
      <c r="YA227" s="185"/>
      <c r="YB227" s="185"/>
      <c r="YC227" s="185"/>
      <c r="YD227" s="185"/>
      <c r="YE227" s="185"/>
      <c r="YF227" s="185"/>
      <c r="YG227" s="185"/>
      <c r="YH227" s="185"/>
      <c r="YI227" s="185"/>
      <c r="YJ227" s="185"/>
      <c r="YK227" s="185"/>
      <c r="YL227" s="185"/>
      <c r="YM227" s="185"/>
      <c r="YN227" s="185"/>
      <c r="YO227" s="185"/>
      <c r="YP227" s="185"/>
      <c r="YQ227" s="185"/>
      <c r="YR227" s="185"/>
      <c r="YS227" s="185"/>
      <c r="YT227" s="185"/>
      <c r="YU227" s="185"/>
      <c r="YV227" s="185"/>
      <c r="YW227" s="185"/>
      <c r="YX227" s="185"/>
      <c r="YY227" s="185"/>
      <c r="YZ227" s="185"/>
      <c r="ZA227" s="185"/>
      <c r="ZB227" s="185"/>
      <c r="ZC227" s="185"/>
      <c r="ZD227" s="185"/>
      <c r="ZE227" s="185"/>
      <c r="ZF227" s="185"/>
      <c r="ZG227" s="185"/>
      <c r="ZH227" s="185"/>
      <c r="ZI227" s="185"/>
      <c r="ZJ227" s="185"/>
      <c r="ZK227" s="185"/>
      <c r="ZL227" s="185"/>
      <c r="ZM227" s="185"/>
      <c r="ZN227" s="185"/>
      <c r="ZO227" s="185"/>
      <c r="ZP227" s="185"/>
      <c r="ZQ227" s="185"/>
      <c r="ZR227" s="185"/>
      <c r="ZS227" s="185"/>
      <c r="ZT227" s="185"/>
      <c r="ZU227" s="185"/>
      <c r="ZV227" s="185"/>
      <c r="ZW227" s="185"/>
      <c r="ZX227" s="185"/>
      <c r="ZY227" s="185"/>
      <c r="ZZ227" s="185"/>
      <c r="AAA227" s="185"/>
      <c r="AAB227" s="185"/>
      <c r="AAC227" s="185"/>
      <c r="AAD227" s="185"/>
      <c r="AAE227" s="185"/>
      <c r="AAF227" s="185"/>
      <c r="AAG227" s="185"/>
      <c r="AAH227" s="185"/>
      <c r="AAI227" s="185"/>
      <c r="AAJ227" s="185"/>
      <c r="AAK227" s="185"/>
      <c r="AAL227" s="185"/>
      <c r="AAM227" s="185"/>
      <c r="AAN227" s="185"/>
      <c r="AAO227" s="185"/>
      <c r="AAP227" s="185"/>
      <c r="AAQ227" s="185"/>
      <c r="AAR227" s="185"/>
      <c r="AAS227" s="185"/>
      <c r="AAT227" s="185"/>
      <c r="AAU227" s="185"/>
      <c r="AAV227" s="185"/>
      <c r="AAW227" s="185"/>
      <c r="AAX227" s="185"/>
      <c r="AAY227" s="185"/>
      <c r="AAZ227" s="185"/>
      <c r="ABA227" s="185"/>
      <c r="ABB227" s="185"/>
      <c r="ABC227" s="185"/>
      <c r="ABD227" s="185"/>
      <c r="ABE227" s="185"/>
      <c r="ABF227" s="185"/>
      <c r="ABG227" s="185"/>
      <c r="ABH227" s="185"/>
      <c r="ABI227" s="185"/>
      <c r="ABJ227" s="185"/>
      <c r="ABK227" s="185"/>
      <c r="ABL227" s="185"/>
      <c r="ABM227" s="185"/>
      <c r="ABN227" s="185"/>
      <c r="ABO227" s="185"/>
      <c r="ABP227" s="185"/>
      <c r="ABQ227" s="185"/>
      <c r="ABR227" s="185"/>
      <c r="ABS227" s="185"/>
      <c r="ABT227" s="185"/>
      <c r="ABU227" s="185"/>
      <c r="ABV227" s="185"/>
      <c r="ABW227" s="185"/>
      <c r="ABX227" s="185"/>
      <c r="ABY227" s="185"/>
      <c r="ABZ227" s="185"/>
      <c r="ACA227" s="185"/>
      <c r="ACB227" s="185"/>
      <c r="ACC227" s="185"/>
      <c r="ACD227" s="185"/>
      <c r="ACE227" s="185"/>
      <c r="ACF227" s="185"/>
      <c r="ACG227" s="185"/>
      <c r="ACH227" s="185"/>
      <c r="ACI227" s="185"/>
      <c r="ACJ227" s="185"/>
      <c r="ACK227" s="185"/>
      <c r="ACL227" s="185"/>
      <c r="ACM227" s="185"/>
      <c r="ACN227" s="185"/>
      <c r="ACO227" s="185"/>
      <c r="ACP227" s="185"/>
      <c r="ACQ227" s="185"/>
      <c r="ACR227" s="185"/>
      <c r="ACS227" s="185"/>
      <c r="ACT227" s="185"/>
      <c r="ACU227" s="185"/>
      <c r="ACV227" s="185"/>
      <c r="ACW227" s="185"/>
      <c r="ACX227" s="185"/>
      <c r="ACY227" s="185"/>
      <c r="ACZ227" s="185"/>
      <c r="ADA227" s="185"/>
      <c r="ADB227" s="185"/>
      <c r="ADC227" s="185"/>
      <c r="ADD227" s="185"/>
      <c r="ADE227" s="185"/>
      <c r="ADF227" s="185"/>
      <c r="ADG227" s="185"/>
      <c r="ADH227" s="185"/>
      <c r="ADI227" s="185"/>
      <c r="ADJ227" s="185"/>
      <c r="ADK227" s="185"/>
      <c r="ADL227" s="185"/>
      <c r="ADM227" s="185"/>
      <c r="ADN227" s="185"/>
      <c r="ADO227" s="185"/>
      <c r="ADP227" s="185"/>
      <c r="ADQ227" s="185"/>
      <c r="ADR227" s="185"/>
      <c r="ADS227" s="185"/>
      <c r="ADT227" s="185"/>
      <c r="ADU227" s="185"/>
      <c r="ADV227" s="185"/>
      <c r="ADW227" s="185"/>
      <c r="ADX227" s="185"/>
      <c r="ADY227" s="185"/>
      <c r="ADZ227" s="185"/>
      <c r="AEA227" s="185"/>
      <c r="AEB227" s="185"/>
      <c r="AEC227" s="185"/>
      <c r="AED227" s="185"/>
      <c r="AEE227" s="185"/>
      <c r="AEF227" s="185"/>
      <c r="AEG227" s="185"/>
      <c r="AEH227" s="185"/>
      <c r="AEI227" s="185"/>
      <c r="AEJ227" s="185"/>
      <c r="AEK227" s="185"/>
      <c r="AEL227" s="185"/>
      <c r="AEM227" s="185"/>
      <c r="AEN227" s="185"/>
      <c r="AEO227" s="185"/>
      <c r="AEP227" s="185"/>
      <c r="AEQ227" s="185"/>
      <c r="AER227" s="185"/>
      <c r="AES227" s="185"/>
      <c r="AET227" s="185"/>
      <c r="AEU227" s="185"/>
      <c r="AEV227" s="185"/>
      <c r="AEW227" s="185"/>
      <c r="AEX227" s="185"/>
      <c r="AEY227" s="185"/>
      <c r="AEZ227" s="185"/>
      <c r="AFA227" s="185"/>
      <c r="AFB227" s="185"/>
      <c r="AFC227" s="185"/>
      <c r="AFD227" s="185"/>
      <c r="AFE227" s="185"/>
      <c r="AFF227" s="185"/>
      <c r="AFG227" s="185"/>
      <c r="AFH227" s="185"/>
      <c r="AFI227" s="185"/>
      <c r="AFJ227" s="185"/>
      <c r="AFK227" s="185"/>
      <c r="AFL227" s="185"/>
      <c r="AFM227" s="185"/>
      <c r="AFN227" s="185"/>
      <c r="AFO227" s="185"/>
      <c r="AFP227" s="185"/>
      <c r="AFQ227" s="185"/>
      <c r="AFR227" s="185"/>
      <c r="AFS227" s="185"/>
      <c r="AFT227" s="185"/>
      <c r="AFU227" s="185"/>
      <c r="AFV227" s="185"/>
      <c r="AFW227" s="185"/>
      <c r="AFX227" s="185"/>
      <c r="AFY227" s="185"/>
      <c r="AFZ227" s="185"/>
      <c r="AGA227" s="185"/>
      <c r="AGB227" s="185"/>
      <c r="AGC227" s="185"/>
      <c r="AGD227" s="185"/>
      <c r="AGE227" s="185"/>
      <c r="AGF227" s="185"/>
      <c r="AGG227" s="185"/>
      <c r="AGH227" s="185"/>
      <c r="AGI227" s="185"/>
      <c r="AGJ227" s="185"/>
      <c r="AGK227" s="185"/>
      <c r="AGL227" s="185"/>
      <c r="AGM227" s="185"/>
      <c r="AGN227" s="185"/>
      <c r="AGO227" s="185"/>
      <c r="AGP227" s="185"/>
      <c r="AGQ227" s="185"/>
      <c r="AGR227" s="185"/>
      <c r="AGS227" s="185"/>
      <c r="AGT227" s="185"/>
      <c r="AGU227" s="185"/>
      <c r="AGV227" s="185"/>
      <c r="AGW227" s="185"/>
      <c r="AGX227" s="185"/>
      <c r="AGY227" s="185"/>
      <c r="AGZ227" s="185"/>
      <c r="AHA227" s="185"/>
      <c r="AHB227" s="185"/>
      <c r="AHC227" s="185"/>
      <c r="AHD227" s="185"/>
      <c r="AHE227" s="185"/>
      <c r="AHF227" s="185"/>
      <c r="AHG227" s="185"/>
      <c r="AHH227" s="185"/>
      <c r="AHI227" s="185"/>
      <c r="AHJ227" s="185"/>
      <c r="AHK227" s="185"/>
      <c r="AHL227" s="185"/>
      <c r="AHM227" s="185"/>
      <c r="AHN227" s="185"/>
      <c r="AHO227" s="185"/>
      <c r="AHP227" s="185"/>
      <c r="AHQ227" s="185"/>
      <c r="AHR227" s="185"/>
      <c r="AHS227" s="185"/>
      <c r="AHT227" s="185"/>
      <c r="AHU227" s="185"/>
      <c r="AHV227" s="185"/>
      <c r="AHW227" s="185"/>
      <c r="AHX227" s="185"/>
      <c r="AHY227" s="185"/>
      <c r="AHZ227" s="185"/>
      <c r="AIA227" s="185"/>
      <c r="AIB227" s="185"/>
      <c r="AIC227" s="185"/>
      <c r="AID227" s="185"/>
      <c r="AIE227" s="185"/>
      <c r="AIF227" s="185"/>
      <c r="AIG227" s="185"/>
      <c r="AIH227" s="185"/>
      <c r="AII227" s="185"/>
      <c r="AIJ227" s="185"/>
      <c r="AIK227" s="185"/>
      <c r="AIL227" s="185"/>
      <c r="AIM227" s="185"/>
      <c r="AIN227" s="185"/>
      <c r="AIO227" s="185"/>
      <c r="AIP227" s="185"/>
      <c r="AIQ227" s="185"/>
      <c r="AIR227" s="185"/>
      <c r="AIS227" s="185"/>
      <c r="AIT227" s="185"/>
      <c r="AIU227" s="185"/>
      <c r="AIV227" s="185"/>
      <c r="AIW227" s="185"/>
      <c r="AIX227" s="185"/>
      <c r="AIY227" s="185"/>
      <c r="AIZ227" s="185"/>
      <c r="AJA227" s="185"/>
      <c r="AJB227" s="185"/>
      <c r="AJC227" s="185"/>
      <c r="AJD227" s="185"/>
      <c r="AJE227" s="185"/>
      <c r="AJF227" s="185"/>
      <c r="AJG227" s="185"/>
      <c r="AJH227" s="185"/>
      <c r="AJI227" s="185"/>
      <c r="AJJ227" s="185"/>
      <c r="AJK227" s="185"/>
      <c r="AJL227" s="185"/>
      <c r="AJM227" s="185"/>
      <c r="AJN227" s="185"/>
      <c r="AJO227" s="185"/>
      <c r="AJP227" s="185"/>
      <c r="AJQ227" s="185"/>
      <c r="AJR227" s="185"/>
      <c r="AJS227" s="185"/>
      <c r="AJT227" s="185"/>
      <c r="AJU227" s="185"/>
      <c r="AJV227" s="185"/>
      <c r="AJW227" s="185"/>
      <c r="AJX227" s="185"/>
      <c r="AJY227" s="185"/>
      <c r="AJZ227" s="185"/>
      <c r="AKA227" s="185"/>
      <c r="AKB227" s="185"/>
      <c r="AKC227" s="185"/>
      <c r="AKD227" s="185"/>
      <c r="AKE227" s="185"/>
      <c r="AKF227" s="185"/>
      <c r="AKG227" s="185"/>
      <c r="AKH227" s="185"/>
      <c r="AKI227" s="185"/>
      <c r="AKJ227" s="185"/>
      <c r="AKK227" s="185"/>
      <c r="AKL227" s="185"/>
      <c r="AKM227" s="185"/>
      <c r="AKN227" s="185"/>
      <c r="AKO227" s="185"/>
      <c r="AKP227" s="185"/>
      <c r="AKQ227" s="185"/>
      <c r="AKR227" s="185"/>
      <c r="AKS227" s="185"/>
      <c r="AKT227" s="185"/>
      <c r="AKU227" s="185"/>
      <c r="AKV227" s="185"/>
      <c r="AKW227" s="185"/>
      <c r="AKX227" s="185"/>
      <c r="AKY227" s="185"/>
      <c r="AKZ227" s="185"/>
      <c r="ALA227" s="185"/>
      <c r="ALB227" s="185"/>
      <c r="ALC227" s="185"/>
      <c r="ALD227" s="185"/>
      <c r="ALE227" s="185"/>
      <c r="ALF227" s="185"/>
      <c r="ALG227" s="185"/>
      <c r="ALH227" s="185"/>
      <c r="ALI227" s="185"/>
      <c r="ALJ227" s="185"/>
      <c r="ALK227" s="185"/>
      <c r="ALL227" s="185"/>
      <c r="ALM227" s="185"/>
      <c r="ALN227" s="185"/>
      <c r="ALO227" s="185"/>
      <c r="ALP227" s="185"/>
      <c r="ALQ227" s="185"/>
      <c r="ALR227" s="185"/>
      <c r="ALS227" s="185"/>
      <c r="ALT227" s="185"/>
      <c r="ALU227" s="185"/>
      <c r="ALV227" s="185"/>
      <c r="ALW227" s="185"/>
      <c r="ALX227" s="185"/>
      <c r="ALY227" s="185"/>
      <c r="ALZ227" s="185"/>
      <c r="AMA227" s="185"/>
      <c r="AMB227" s="185"/>
      <c r="AMC227" s="185"/>
      <c r="AMD227" s="185"/>
      <c r="AME227" s="185"/>
      <c r="AMF227" s="185"/>
      <c r="AMG227" s="185"/>
      <c r="AMH227" s="185"/>
      <c r="AMI227" s="185"/>
      <c r="AMJ227" s="185"/>
      <c r="AMK227" s="185"/>
      <c r="AML227" s="185"/>
      <c r="AMM227" s="185"/>
      <c r="AMN227" s="185"/>
      <c r="AMO227" s="185"/>
      <c r="AMP227" s="185"/>
      <c r="AMQ227" s="185"/>
      <c r="AMR227" s="185"/>
      <c r="AMS227" s="185"/>
      <c r="AMT227" s="185"/>
      <c r="AMU227" s="185"/>
      <c r="AMV227" s="185"/>
      <c r="AMW227" s="185"/>
      <c r="AMX227" s="185"/>
      <c r="AMY227" s="185"/>
      <c r="AMZ227" s="185"/>
      <c r="ANA227" s="185"/>
      <c r="ANB227" s="185"/>
      <c r="ANC227" s="185"/>
      <c r="AND227" s="185"/>
      <c r="ANE227" s="185"/>
      <c r="ANF227" s="185"/>
      <c r="ANG227" s="185"/>
      <c r="ANH227" s="185"/>
      <c r="ANI227" s="185"/>
      <c r="ANJ227" s="185"/>
      <c r="ANK227" s="185"/>
      <c r="ANL227" s="185"/>
      <c r="ANM227" s="185"/>
      <c r="ANN227" s="185"/>
      <c r="ANO227" s="185"/>
      <c r="ANP227" s="185"/>
      <c r="ANQ227" s="185"/>
      <c r="ANR227" s="185"/>
      <c r="ANS227" s="185"/>
      <c r="ANT227" s="185"/>
      <c r="ANU227" s="185"/>
      <c r="ANV227" s="185"/>
      <c r="ANW227" s="185"/>
      <c r="ANX227" s="185"/>
      <c r="ANY227" s="185"/>
      <c r="ANZ227" s="185"/>
      <c r="AOA227" s="185"/>
      <c r="AOB227" s="185"/>
      <c r="AOC227" s="185"/>
      <c r="AOD227" s="185"/>
      <c r="AOE227" s="185"/>
      <c r="AOF227" s="185"/>
      <c r="AOG227" s="185"/>
      <c r="AOH227" s="185"/>
      <c r="AOI227" s="185"/>
      <c r="AOJ227" s="185"/>
      <c r="AOK227" s="185"/>
      <c r="AOL227" s="185"/>
      <c r="AOM227" s="185"/>
      <c r="AON227" s="185"/>
      <c r="AOO227" s="185"/>
      <c r="AOP227" s="185"/>
      <c r="AOQ227" s="185"/>
      <c r="AOR227" s="185"/>
      <c r="AOS227" s="185"/>
      <c r="AOT227" s="185"/>
      <c r="AOU227" s="185"/>
      <c r="AOV227" s="185"/>
      <c r="AOW227" s="185"/>
      <c r="AOX227" s="185"/>
      <c r="AOY227" s="185"/>
      <c r="AOZ227" s="185"/>
      <c r="APA227" s="185"/>
      <c r="APB227" s="185"/>
      <c r="APC227" s="185"/>
      <c r="APD227" s="185"/>
      <c r="APE227" s="185"/>
      <c r="APF227" s="185"/>
      <c r="APG227" s="185"/>
      <c r="APH227" s="185"/>
      <c r="API227" s="185"/>
      <c r="APJ227" s="185"/>
      <c r="APK227" s="185"/>
      <c r="APL227" s="185"/>
      <c r="APM227" s="185"/>
      <c r="APN227" s="185"/>
      <c r="APO227" s="185"/>
      <c r="APP227" s="185"/>
      <c r="APQ227" s="185"/>
      <c r="APR227" s="185"/>
      <c r="APS227" s="185"/>
      <c r="APT227" s="185"/>
      <c r="APU227" s="185"/>
      <c r="APV227" s="185"/>
      <c r="APW227" s="185"/>
      <c r="APX227" s="185"/>
      <c r="APY227" s="185"/>
      <c r="APZ227" s="185"/>
      <c r="AQA227" s="185"/>
      <c r="AQB227" s="185"/>
      <c r="AQC227" s="185"/>
      <c r="AQD227" s="185"/>
      <c r="AQE227" s="185"/>
      <c r="AQF227" s="185"/>
      <c r="AQG227" s="185"/>
      <c r="AQH227" s="185"/>
      <c r="AQI227" s="185"/>
      <c r="AQJ227" s="185"/>
      <c r="AQK227" s="185"/>
      <c r="AQL227" s="185"/>
      <c r="AQM227" s="185"/>
      <c r="AQN227" s="185"/>
      <c r="AQO227" s="185"/>
      <c r="AQP227" s="185"/>
      <c r="AQQ227" s="185"/>
      <c r="AQR227" s="185"/>
      <c r="AQS227" s="185"/>
      <c r="AQT227" s="185"/>
      <c r="AQU227" s="185"/>
      <c r="AQV227" s="185"/>
      <c r="AQW227" s="185"/>
      <c r="AQX227" s="185"/>
      <c r="AQY227" s="185"/>
      <c r="AQZ227" s="185"/>
      <c r="ARA227" s="185"/>
      <c r="ARB227" s="185"/>
      <c r="ARC227" s="185"/>
      <c r="ARD227" s="185"/>
      <c r="ARE227" s="185"/>
      <c r="ARF227" s="185"/>
      <c r="ARG227" s="185"/>
      <c r="ARH227" s="185"/>
      <c r="ARI227" s="185"/>
      <c r="ARJ227" s="185"/>
      <c r="ARK227" s="185"/>
      <c r="ARL227" s="185"/>
      <c r="ARM227" s="185"/>
      <c r="ARN227" s="185"/>
      <c r="ARO227" s="185"/>
      <c r="ARP227" s="185"/>
      <c r="ARQ227" s="185"/>
      <c r="ARR227" s="185"/>
      <c r="ARS227" s="185"/>
      <c r="ART227" s="185"/>
      <c r="ARU227" s="185"/>
      <c r="ARV227" s="185"/>
      <c r="ARW227" s="185"/>
      <c r="ARX227" s="185"/>
      <c r="ARY227" s="185"/>
      <c r="ARZ227" s="185"/>
      <c r="ASA227" s="185"/>
      <c r="ASB227" s="185"/>
      <c r="ASC227" s="185"/>
      <c r="ASD227" s="185"/>
      <c r="ASE227" s="185"/>
      <c r="ASF227" s="185"/>
      <c r="ASG227" s="185"/>
      <c r="ASH227" s="185"/>
      <c r="ASI227" s="185"/>
      <c r="ASJ227" s="185"/>
      <c r="ASK227" s="185"/>
      <c r="ASL227" s="185"/>
      <c r="ASM227" s="185"/>
      <c r="ASN227" s="185"/>
      <c r="ASO227" s="185"/>
      <c r="ASP227" s="185"/>
      <c r="ASQ227" s="185"/>
      <c r="ASR227" s="185"/>
      <c r="ASS227" s="185"/>
      <c r="AST227" s="185"/>
      <c r="ASU227" s="185"/>
      <c r="ASV227" s="185"/>
      <c r="ASW227" s="185"/>
      <c r="ASX227" s="185"/>
      <c r="ASY227" s="185"/>
      <c r="ASZ227" s="185"/>
      <c r="ATA227" s="185"/>
      <c r="ATB227" s="185"/>
      <c r="ATC227" s="185"/>
      <c r="ATD227" s="185"/>
      <c r="ATE227" s="185"/>
      <c r="ATF227" s="185"/>
      <c r="ATG227" s="185"/>
      <c r="ATH227" s="185"/>
      <c r="ATI227" s="185"/>
      <c r="ATJ227" s="185"/>
      <c r="ATK227" s="185"/>
      <c r="ATL227" s="185"/>
      <c r="ATM227" s="185"/>
      <c r="ATN227" s="185"/>
      <c r="ATO227" s="185"/>
      <c r="ATP227" s="185"/>
      <c r="ATQ227" s="185"/>
      <c r="ATR227" s="185"/>
      <c r="ATS227" s="185"/>
      <c r="ATT227" s="185"/>
      <c r="ATU227" s="185"/>
      <c r="ATV227" s="185"/>
      <c r="ATW227" s="185"/>
      <c r="ATX227" s="185"/>
      <c r="ATY227" s="185"/>
      <c r="ATZ227" s="185"/>
      <c r="AUA227" s="185"/>
      <c r="AUB227" s="185"/>
      <c r="AUC227" s="185"/>
      <c r="AUD227" s="185"/>
      <c r="AUE227" s="185"/>
      <c r="AUF227" s="185"/>
      <c r="AUG227" s="185"/>
      <c r="AUH227" s="185"/>
      <c r="AUI227" s="185"/>
      <c r="AUJ227" s="185"/>
      <c r="AUK227" s="185"/>
      <c r="AUL227" s="185"/>
      <c r="AUM227" s="185"/>
      <c r="AUN227" s="185"/>
      <c r="AUO227" s="185"/>
      <c r="AUP227" s="185"/>
      <c r="AUQ227" s="185"/>
      <c r="AUR227" s="185"/>
      <c r="AUS227" s="185"/>
      <c r="AUT227" s="185"/>
      <c r="AUU227" s="185"/>
      <c r="AUV227" s="185"/>
      <c r="AUW227" s="185"/>
      <c r="AUX227" s="185"/>
      <c r="AUY227" s="185"/>
      <c r="AUZ227" s="185"/>
      <c r="AVA227" s="185"/>
      <c r="AVB227" s="185"/>
      <c r="AVC227" s="185"/>
      <c r="AVD227" s="185"/>
      <c r="AVE227" s="185"/>
      <c r="AVF227" s="185"/>
      <c r="AVG227" s="185"/>
      <c r="AVH227" s="185"/>
      <c r="AVI227" s="185"/>
      <c r="AVJ227" s="185"/>
      <c r="AVK227" s="185"/>
      <c r="AVL227" s="185"/>
      <c r="AVM227" s="185"/>
      <c r="AVN227" s="185"/>
      <c r="AVO227" s="185"/>
      <c r="AVP227" s="185"/>
      <c r="AVQ227" s="185"/>
      <c r="AVR227" s="185"/>
      <c r="AVS227" s="185"/>
      <c r="AVT227" s="185"/>
      <c r="AVU227" s="185"/>
      <c r="AVV227" s="185"/>
      <c r="AVW227" s="185"/>
      <c r="AVX227" s="185"/>
      <c r="AVY227" s="185"/>
      <c r="AVZ227" s="185"/>
      <c r="AWA227" s="185"/>
      <c r="AWB227" s="185"/>
      <c r="AWC227" s="185"/>
      <c r="AWD227" s="185"/>
      <c r="AWE227" s="185"/>
      <c r="AWF227" s="185"/>
      <c r="AWG227" s="185"/>
      <c r="AWH227" s="185"/>
      <c r="AWI227" s="185"/>
      <c r="AWJ227" s="185"/>
      <c r="AWK227" s="185"/>
      <c r="AWL227" s="185"/>
      <c r="AWM227" s="185"/>
      <c r="AWN227" s="185"/>
      <c r="AWO227" s="185"/>
      <c r="AWP227" s="185"/>
      <c r="AWQ227" s="185"/>
      <c r="AWR227" s="185"/>
      <c r="AWS227" s="185"/>
      <c r="AWT227" s="185"/>
      <c r="AWU227" s="185"/>
      <c r="AWV227" s="185"/>
      <c r="AWW227" s="185"/>
      <c r="AWX227" s="185"/>
      <c r="AWY227" s="185"/>
      <c r="AWZ227" s="185"/>
      <c r="AXA227" s="185"/>
      <c r="AXB227" s="185"/>
      <c r="AXC227" s="185"/>
      <c r="AXD227" s="185"/>
      <c r="AXE227" s="185"/>
      <c r="AXF227" s="185"/>
      <c r="AXG227" s="185"/>
      <c r="AXH227" s="185"/>
      <c r="AXI227" s="185"/>
      <c r="AXJ227" s="185"/>
      <c r="AXK227" s="185"/>
      <c r="AXL227" s="185"/>
      <c r="AXM227" s="185"/>
      <c r="AXN227" s="185"/>
      <c r="AXO227" s="185"/>
      <c r="AXP227" s="185"/>
      <c r="AXQ227" s="185"/>
      <c r="AXR227" s="185"/>
      <c r="AXS227" s="185"/>
      <c r="AXT227" s="185"/>
      <c r="AXU227" s="185"/>
      <c r="AXV227" s="185"/>
      <c r="AXW227" s="185"/>
      <c r="AXX227" s="185"/>
      <c r="AXY227" s="185"/>
      <c r="AXZ227" s="185"/>
      <c r="AYA227" s="185"/>
      <c r="AYB227" s="185"/>
      <c r="AYC227" s="185"/>
      <c r="AYD227" s="185"/>
      <c r="AYE227" s="185"/>
      <c r="AYF227" s="185"/>
      <c r="AYG227" s="185"/>
      <c r="AYH227" s="185"/>
      <c r="AYI227" s="185"/>
      <c r="AYJ227" s="185"/>
      <c r="AYK227" s="185"/>
      <c r="AYL227" s="185"/>
      <c r="AYM227" s="185"/>
      <c r="AYN227" s="185"/>
      <c r="AYO227" s="185"/>
      <c r="AYP227" s="185"/>
      <c r="AYQ227" s="185"/>
      <c r="AYR227" s="185"/>
      <c r="AYS227" s="185"/>
      <c r="AYT227" s="185"/>
      <c r="AYU227" s="185"/>
      <c r="AYV227" s="185"/>
      <c r="AYW227" s="185"/>
      <c r="AYX227" s="185"/>
      <c r="AYY227" s="185"/>
      <c r="AYZ227" s="185"/>
      <c r="AZA227" s="185"/>
      <c r="AZB227" s="185"/>
      <c r="AZC227" s="185"/>
      <c r="AZD227" s="185"/>
      <c r="AZE227" s="185"/>
      <c r="AZF227" s="185"/>
      <c r="AZG227" s="185"/>
      <c r="AZH227" s="185"/>
      <c r="AZI227" s="185"/>
      <c r="AZJ227" s="185"/>
      <c r="AZK227" s="185"/>
      <c r="AZL227" s="185"/>
      <c r="AZM227" s="185"/>
      <c r="AZN227" s="185"/>
      <c r="AZO227" s="185"/>
      <c r="AZP227" s="185"/>
      <c r="AZQ227" s="185"/>
      <c r="AZR227" s="185"/>
      <c r="AZS227" s="185"/>
      <c r="AZT227" s="185"/>
      <c r="AZU227" s="185"/>
      <c r="AZV227" s="185"/>
      <c r="AZW227" s="185"/>
      <c r="AZX227" s="185"/>
      <c r="AZY227" s="185"/>
      <c r="AZZ227" s="185"/>
      <c r="BAA227" s="185"/>
      <c r="BAB227" s="185"/>
      <c r="BAC227" s="185"/>
      <c r="BAD227" s="185"/>
      <c r="BAE227" s="185"/>
      <c r="BAF227" s="185"/>
      <c r="BAG227" s="185"/>
      <c r="BAH227" s="185"/>
      <c r="BAI227" s="185"/>
      <c r="BAJ227" s="185"/>
      <c r="BAK227" s="185"/>
      <c r="BAL227" s="185"/>
      <c r="BAM227" s="185"/>
      <c r="BAN227" s="185"/>
      <c r="BAO227" s="185"/>
      <c r="BAP227" s="185"/>
      <c r="BAQ227" s="185"/>
      <c r="BAR227" s="185"/>
      <c r="BAS227" s="185"/>
      <c r="BAT227" s="185"/>
      <c r="BAU227" s="185"/>
      <c r="BAV227" s="185"/>
      <c r="BAW227" s="185"/>
      <c r="BAX227" s="185"/>
      <c r="BAY227" s="185"/>
      <c r="BAZ227" s="185"/>
      <c r="BBA227" s="185"/>
      <c r="BBB227" s="185"/>
      <c r="BBC227" s="185"/>
      <c r="BBD227" s="185"/>
      <c r="BBE227" s="185"/>
      <c r="BBF227" s="185"/>
      <c r="BBG227" s="185"/>
      <c r="BBH227" s="185"/>
      <c r="BBI227" s="185"/>
      <c r="BBJ227" s="185"/>
      <c r="BBK227" s="185"/>
      <c r="BBL227" s="185"/>
      <c r="BBM227" s="185"/>
      <c r="BBN227" s="185"/>
      <c r="BBO227" s="185"/>
      <c r="BBP227" s="185"/>
      <c r="BBQ227" s="185"/>
      <c r="BBR227" s="185"/>
      <c r="BBS227" s="185"/>
      <c r="BBT227" s="185"/>
      <c r="BBU227" s="185"/>
      <c r="BBV227" s="185"/>
      <c r="BBW227" s="185"/>
      <c r="BBX227" s="185"/>
      <c r="BBY227" s="185"/>
      <c r="BBZ227" s="185"/>
      <c r="BCA227" s="185"/>
      <c r="BCB227" s="185"/>
      <c r="BCC227" s="185"/>
      <c r="BCD227" s="185"/>
      <c r="BCE227" s="185"/>
      <c r="BCF227" s="185"/>
      <c r="BCG227" s="185"/>
      <c r="BCH227" s="185"/>
      <c r="BCI227" s="185"/>
      <c r="BCJ227" s="185"/>
      <c r="BCK227" s="185"/>
      <c r="BCL227" s="185"/>
      <c r="BCM227" s="185"/>
      <c r="BCN227" s="185"/>
      <c r="BCO227" s="185"/>
      <c r="BCP227" s="185"/>
      <c r="BCQ227" s="185"/>
      <c r="BCR227" s="185"/>
      <c r="BCS227" s="185"/>
      <c r="BCT227" s="185"/>
      <c r="BCU227" s="185"/>
      <c r="BCV227" s="185"/>
      <c r="BCW227" s="185"/>
      <c r="BCX227" s="185"/>
      <c r="BCY227" s="185"/>
      <c r="BCZ227" s="185"/>
      <c r="BDA227" s="185"/>
      <c r="BDB227" s="185"/>
      <c r="BDC227" s="185"/>
      <c r="BDD227" s="185"/>
      <c r="BDE227" s="185"/>
      <c r="BDF227" s="185"/>
      <c r="BDG227" s="185"/>
      <c r="BDH227" s="185"/>
      <c r="BDI227" s="185"/>
      <c r="BDJ227" s="185"/>
      <c r="BDK227" s="185"/>
      <c r="BDL227" s="185"/>
      <c r="BDM227" s="185"/>
      <c r="BDN227" s="185"/>
      <c r="BDO227" s="185"/>
      <c r="BDP227" s="185"/>
      <c r="BDQ227" s="185"/>
      <c r="BDR227" s="185"/>
      <c r="BDS227" s="185"/>
      <c r="BDT227" s="185"/>
      <c r="BDU227" s="185"/>
      <c r="BDV227" s="185"/>
      <c r="BDW227" s="185"/>
      <c r="BDX227" s="185"/>
      <c r="BDY227" s="185"/>
      <c r="BDZ227" s="185"/>
      <c r="BEA227" s="185"/>
      <c r="BEB227" s="185"/>
      <c r="BEC227" s="185"/>
      <c r="BED227" s="185"/>
      <c r="BEE227" s="185"/>
      <c r="BEF227" s="185"/>
      <c r="BEG227" s="185"/>
      <c r="BEH227" s="185"/>
      <c r="BEI227" s="185"/>
      <c r="BEJ227" s="185"/>
      <c r="BEK227" s="185"/>
      <c r="BEL227" s="185"/>
      <c r="BEM227" s="185"/>
      <c r="BEN227" s="185"/>
      <c r="BEO227" s="185"/>
      <c r="BEP227" s="185"/>
      <c r="BEQ227" s="185"/>
      <c r="BER227" s="185"/>
      <c r="BES227" s="185"/>
      <c r="BET227" s="185"/>
      <c r="BEU227" s="185"/>
      <c r="BEV227" s="185"/>
      <c r="BEW227" s="185"/>
      <c r="BEX227" s="185"/>
      <c r="BEY227" s="185"/>
      <c r="BEZ227" s="185"/>
      <c r="BFA227" s="185"/>
      <c r="BFB227" s="185"/>
      <c r="BFC227" s="185"/>
      <c r="BFD227" s="185"/>
      <c r="BFE227" s="185"/>
      <c r="BFF227" s="185"/>
      <c r="BFG227" s="185"/>
      <c r="BFH227" s="185"/>
      <c r="BFI227" s="185"/>
      <c r="BFJ227" s="185"/>
      <c r="BFK227" s="185"/>
      <c r="BFL227" s="185"/>
      <c r="BFM227" s="185"/>
      <c r="BFN227" s="185"/>
      <c r="BFO227" s="185"/>
      <c r="BFP227" s="185"/>
      <c r="BFQ227" s="185"/>
      <c r="BFR227" s="185"/>
      <c r="BFS227" s="185"/>
      <c r="BFT227" s="185"/>
      <c r="BFU227" s="185"/>
      <c r="BFV227" s="185"/>
      <c r="BFW227" s="185"/>
      <c r="BFX227" s="185"/>
      <c r="BFY227" s="185"/>
      <c r="BFZ227" s="185"/>
      <c r="BGA227" s="185"/>
      <c r="BGB227" s="185"/>
      <c r="BGC227" s="185"/>
      <c r="BGD227" s="185"/>
      <c r="BGE227" s="185"/>
      <c r="BGF227" s="185"/>
      <c r="BGG227" s="185"/>
      <c r="BGH227" s="185"/>
      <c r="BGI227" s="185"/>
      <c r="BGJ227" s="185"/>
      <c r="BGK227" s="185"/>
      <c r="BGL227" s="185"/>
      <c r="BGM227" s="185"/>
      <c r="BGN227" s="185"/>
      <c r="BGO227" s="185"/>
      <c r="BGP227" s="185"/>
      <c r="BGQ227" s="185"/>
      <c r="BGR227" s="185"/>
      <c r="BGS227" s="185"/>
      <c r="BGT227" s="185"/>
      <c r="BGU227" s="185"/>
      <c r="BGV227" s="185"/>
      <c r="BGW227" s="185"/>
      <c r="BGX227" s="185"/>
      <c r="BGY227" s="185"/>
      <c r="BGZ227" s="185"/>
      <c r="BHA227" s="185"/>
      <c r="BHB227" s="185"/>
      <c r="BHC227" s="185"/>
      <c r="BHD227" s="185"/>
      <c r="BHE227" s="185"/>
      <c r="BHF227" s="185"/>
      <c r="BHG227" s="185"/>
      <c r="BHH227" s="185"/>
      <c r="BHI227" s="185"/>
      <c r="BHJ227" s="185"/>
      <c r="BHK227" s="185"/>
      <c r="BHL227" s="185"/>
      <c r="BHM227" s="185"/>
      <c r="BHN227" s="185"/>
      <c r="BHO227" s="185"/>
      <c r="BHP227" s="185"/>
      <c r="BHQ227" s="185"/>
      <c r="BHR227" s="185"/>
      <c r="BHS227" s="185"/>
      <c r="BHT227" s="185"/>
      <c r="BHU227" s="185"/>
      <c r="BHV227" s="185"/>
      <c r="BHW227" s="185"/>
      <c r="BHX227" s="185"/>
      <c r="BHY227" s="185"/>
      <c r="BHZ227" s="185"/>
      <c r="BIA227" s="185"/>
      <c r="BIB227" s="185"/>
      <c r="BIC227" s="185"/>
      <c r="BID227" s="185"/>
      <c r="BIE227" s="185"/>
      <c r="BIF227" s="185"/>
      <c r="BIG227" s="185"/>
      <c r="BIH227" s="185"/>
      <c r="BII227" s="185"/>
      <c r="BIJ227" s="185"/>
      <c r="BIK227" s="185"/>
      <c r="BIL227" s="185"/>
      <c r="BIM227" s="185"/>
      <c r="BIN227" s="185"/>
      <c r="BIO227" s="185"/>
      <c r="BIP227" s="185"/>
      <c r="BIQ227" s="185"/>
      <c r="BIR227" s="185"/>
      <c r="BIS227" s="185"/>
      <c r="BIT227" s="185"/>
      <c r="BIU227" s="185"/>
      <c r="BIV227" s="185"/>
      <c r="BIW227" s="185"/>
      <c r="BIX227" s="185"/>
      <c r="BIY227" s="185"/>
      <c r="BIZ227" s="185"/>
      <c r="BJA227" s="185"/>
      <c r="BJB227" s="185"/>
      <c r="BJC227" s="185"/>
      <c r="BJD227" s="185"/>
      <c r="BJE227" s="185"/>
      <c r="BJF227" s="185"/>
      <c r="BJG227" s="185"/>
      <c r="BJH227" s="185"/>
      <c r="BJI227" s="185"/>
      <c r="BJJ227" s="185"/>
      <c r="BJK227" s="185"/>
      <c r="BJL227" s="185"/>
      <c r="BJM227" s="185"/>
      <c r="BJN227" s="185"/>
      <c r="BJO227" s="185"/>
      <c r="BJP227" s="185"/>
      <c r="BJQ227" s="185"/>
      <c r="BJR227" s="185"/>
      <c r="BJS227" s="185"/>
      <c r="BJT227" s="185"/>
      <c r="BJU227" s="185"/>
      <c r="BJV227" s="185"/>
      <c r="BJW227" s="185"/>
      <c r="BJX227" s="185"/>
      <c r="BJY227" s="185"/>
      <c r="BJZ227" s="185"/>
      <c r="BKA227" s="185"/>
      <c r="BKB227" s="185"/>
      <c r="BKC227" s="185"/>
      <c r="BKD227" s="185"/>
      <c r="BKE227" s="185"/>
      <c r="BKF227" s="185"/>
      <c r="BKG227" s="185"/>
      <c r="BKH227" s="185"/>
      <c r="BKI227" s="185"/>
      <c r="BKJ227" s="185"/>
      <c r="BKK227" s="185"/>
      <c r="BKL227" s="185"/>
      <c r="BKM227" s="185"/>
      <c r="BKN227" s="185"/>
      <c r="BKO227" s="185"/>
      <c r="BKP227" s="185"/>
      <c r="BKQ227" s="185"/>
      <c r="BKR227" s="185"/>
      <c r="BKS227" s="185"/>
      <c r="BKT227" s="185"/>
      <c r="BKU227" s="185"/>
      <c r="BKV227" s="185"/>
      <c r="BKW227" s="185"/>
      <c r="BKX227" s="185"/>
      <c r="BKY227" s="185"/>
      <c r="BKZ227" s="185"/>
      <c r="BLA227" s="185"/>
      <c r="BLB227" s="185"/>
      <c r="BLC227" s="185"/>
      <c r="BLD227" s="185"/>
      <c r="BLE227" s="185"/>
      <c r="BLF227" s="185"/>
      <c r="BLG227" s="185"/>
      <c r="BLH227" s="185"/>
      <c r="BLI227" s="185"/>
      <c r="BLJ227" s="185"/>
      <c r="BLK227" s="185"/>
      <c r="BLL227" s="185"/>
      <c r="BLM227" s="185"/>
      <c r="BLN227" s="185"/>
      <c r="BLO227" s="185"/>
      <c r="BLP227" s="185"/>
      <c r="BLQ227" s="185"/>
      <c r="BLR227" s="185"/>
      <c r="BLS227" s="185"/>
      <c r="BLT227" s="185"/>
      <c r="BLU227" s="185"/>
      <c r="BLV227" s="185"/>
      <c r="BLW227" s="185"/>
      <c r="BLX227" s="185"/>
      <c r="BLY227" s="185"/>
      <c r="BLZ227" s="185"/>
      <c r="BMA227" s="185"/>
      <c r="BMB227" s="185"/>
      <c r="BMC227" s="185"/>
      <c r="BMD227" s="185"/>
      <c r="BME227" s="185"/>
      <c r="BMF227" s="185"/>
      <c r="BMG227" s="185"/>
      <c r="BMH227" s="185"/>
      <c r="BMI227" s="185"/>
      <c r="BMJ227" s="185"/>
      <c r="BMK227" s="185"/>
      <c r="BML227" s="185"/>
      <c r="BMM227" s="185"/>
      <c r="BMN227" s="185"/>
      <c r="BMO227" s="185"/>
      <c r="BMP227" s="185"/>
      <c r="BMQ227" s="185"/>
      <c r="BMR227" s="185"/>
      <c r="BMS227" s="185"/>
      <c r="BMT227" s="185"/>
      <c r="BMU227" s="185"/>
      <c r="BMV227" s="185"/>
      <c r="BMW227" s="185"/>
      <c r="BMX227" s="185"/>
      <c r="BMY227" s="185"/>
      <c r="BMZ227" s="185"/>
      <c r="BNA227" s="185"/>
      <c r="BNB227" s="185"/>
      <c r="BNC227" s="185"/>
      <c r="BND227" s="185"/>
      <c r="BNE227" s="185"/>
      <c r="BNF227" s="185"/>
      <c r="BNG227" s="185"/>
      <c r="BNH227" s="185"/>
      <c r="BNI227" s="185"/>
      <c r="BNJ227" s="185"/>
      <c r="BNK227" s="185"/>
      <c r="BNL227" s="185"/>
      <c r="BNM227" s="185"/>
      <c r="BNN227" s="185"/>
      <c r="BNO227" s="185"/>
      <c r="BNP227" s="185"/>
      <c r="BNQ227" s="185"/>
      <c r="BNR227" s="185"/>
      <c r="BNS227" s="185"/>
      <c r="BNT227" s="185"/>
      <c r="BNU227" s="185"/>
      <c r="BNV227" s="185"/>
      <c r="BNW227" s="185"/>
      <c r="BNX227" s="185"/>
      <c r="BNY227" s="185"/>
      <c r="BNZ227" s="185"/>
      <c r="BOA227" s="185"/>
      <c r="BOB227" s="185"/>
      <c r="BOC227" s="185"/>
      <c r="BOD227" s="185"/>
      <c r="BOE227" s="185"/>
      <c r="BOF227" s="185"/>
      <c r="BOG227" s="185"/>
      <c r="BOH227" s="185"/>
      <c r="BOI227" s="185"/>
      <c r="BOJ227" s="185"/>
      <c r="BOK227" s="185"/>
      <c r="BOL227" s="185"/>
      <c r="BOM227" s="185"/>
      <c r="BON227" s="185"/>
      <c r="BOO227" s="185"/>
      <c r="BOP227" s="185"/>
      <c r="BOQ227" s="185"/>
      <c r="BOR227" s="185"/>
      <c r="BOS227" s="185"/>
      <c r="BOT227" s="185"/>
      <c r="BOU227" s="185"/>
      <c r="BOV227" s="185"/>
      <c r="BOW227" s="185"/>
      <c r="BOX227" s="185"/>
      <c r="BOY227" s="185"/>
      <c r="BOZ227" s="185"/>
      <c r="BPA227" s="185"/>
      <c r="BPB227" s="185"/>
      <c r="BPC227" s="185"/>
      <c r="BPD227" s="185"/>
      <c r="BPE227" s="185"/>
      <c r="BPF227" s="185"/>
      <c r="BPG227" s="185"/>
      <c r="BPH227" s="185"/>
      <c r="BPI227" s="185"/>
      <c r="BPJ227" s="185"/>
      <c r="BPK227" s="185"/>
      <c r="BPL227" s="185"/>
      <c r="BPM227" s="185"/>
      <c r="BPN227" s="185"/>
      <c r="BPO227" s="185"/>
      <c r="BPP227" s="185"/>
      <c r="BPQ227" s="185"/>
      <c r="BPR227" s="185"/>
      <c r="BPS227" s="185"/>
      <c r="BPT227" s="185"/>
      <c r="BPU227" s="185"/>
      <c r="BPV227" s="185"/>
      <c r="BPW227" s="185"/>
      <c r="BPX227" s="185"/>
      <c r="BPY227" s="185"/>
      <c r="BPZ227" s="185"/>
      <c r="BQA227" s="185"/>
      <c r="BQB227" s="185"/>
      <c r="BQC227" s="185"/>
      <c r="BQD227" s="185"/>
      <c r="BQE227" s="185"/>
      <c r="BQF227" s="185"/>
      <c r="BQG227" s="185"/>
      <c r="BQH227" s="185"/>
      <c r="BQI227" s="185"/>
      <c r="BQJ227" s="185"/>
      <c r="BQK227" s="185"/>
      <c r="BQL227" s="185"/>
      <c r="BQM227" s="185"/>
      <c r="BQN227" s="185"/>
      <c r="BQO227" s="185"/>
      <c r="BQP227" s="185"/>
      <c r="BQQ227" s="185"/>
      <c r="BQR227" s="185"/>
      <c r="BQS227" s="185"/>
      <c r="BQT227" s="185"/>
      <c r="BQU227" s="185"/>
      <c r="BQV227" s="185"/>
      <c r="BQW227" s="185"/>
      <c r="BQX227" s="185"/>
      <c r="BQY227" s="185"/>
      <c r="BQZ227" s="185"/>
      <c r="BRA227" s="185"/>
      <c r="BRB227" s="185"/>
      <c r="BRC227" s="185"/>
      <c r="BRD227" s="185"/>
      <c r="BRE227" s="185"/>
      <c r="BRF227" s="185"/>
      <c r="BRG227" s="185"/>
      <c r="BRH227" s="185"/>
      <c r="BRI227" s="185"/>
      <c r="BRJ227" s="185"/>
      <c r="BRK227" s="185"/>
      <c r="BRL227" s="185"/>
      <c r="BRM227" s="185"/>
      <c r="BRN227" s="185"/>
      <c r="BRO227" s="185"/>
      <c r="BRP227" s="185"/>
      <c r="BRQ227" s="185"/>
      <c r="BRR227" s="185"/>
      <c r="BRS227" s="185"/>
      <c r="BRT227" s="185"/>
      <c r="BRU227" s="185"/>
      <c r="BRV227" s="185"/>
      <c r="BRW227" s="185"/>
      <c r="BRX227" s="185"/>
      <c r="BRY227" s="185"/>
      <c r="BRZ227" s="185"/>
      <c r="BSA227" s="185"/>
      <c r="BSB227" s="185"/>
      <c r="BSC227" s="185"/>
      <c r="BSD227" s="185"/>
      <c r="BSE227" s="185"/>
      <c r="BSF227" s="185"/>
      <c r="BSG227" s="185"/>
      <c r="BSH227" s="185"/>
      <c r="BSI227" s="185"/>
      <c r="BSJ227" s="185"/>
      <c r="BSK227" s="185"/>
      <c r="BSL227" s="185"/>
      <c r="BSM227" s="185"/>
      <c r="BSN227" s="185"/>
      <c r="BSO227" s="185"/>
      <c r="BSP227" s="185"/>
      <c r="BSQ227" s="185"/>
      <c r="BSR227" s="185"/>
      <c r="BSS227" s="185"/>
      <c r="BST227" s="185"/>
      <c r="BSU227" s="185"/>
      <c r="BSV227" s="185"/>
      <c r="BSW227" s="185"/>
      <c r="BSX227" s="185"/>
      <c r="BSY227" s="185"/>
      <c r="BSZ227" s="185"/>
      <c r="BTA227" s="185"/>
      <c r="BTB227" s="185"/>
      <c r="BTC227" s="185"/>
      <c r="BTD227" s="185"/>
      <c r="BTE227" s="185"/>
      <c r="BTF227" s="185"/>
      <c r="BTG227" s="185"/>
      <c r="BTH227" s="185"/>
      <c r="BTI227" s="185"/>
      <c r="BTJ227" s="185"/>
      <c r="BTK227" s="185"/>
      <c r="BTL227" s="185"/>
      <c r="BTM227" s="185"/>
      <c r="BTN227" s="185"/>
      <c r="BTO227" s="185"/>
      <c r="BTP227" s="185"/>
      <c r="BTQ227" s="185"/>
      <c r="BTR227" s="185"/>
      <c r="BTS227" s="185"/>
      <c r="BTT227" s="185"/>
      <c r="BTU227" s="185"/>
      <c r="BTV227" s="185"/>
      <c r="BTW227" s="185"/>
      <c r="BTX227" s="185"/>
      <c r="BTY227" s="185"/>
      <c r="BTZ227" s="185"/>
      <c r="BUA227" s="185"/>
      <c r="BUB227" s="185"/>
      <c r="BUC227" s="185"/>
      <c r="BUD227" s="185"/>
      <c r="BUE227" s="185"/>
      <c r="BUF227" s="185"/>
      <c r="BUG227" s="185"/>
      <c r="BUH227" s="185"/>
      <c r="BUI227" s="185"/>
      <c r="BUJ227" s="185"/>
      <c r="BUK227" s="185"/>
      <c r="BUL227" s="185"/>
      <c r="BUM227" s="185"/>
      <c r="BUN227" s="185"/>
      <c r="BUO227" s="185"/>
      <c r="BUP227" s="185"/>
      <c r="BUQ227" s="185"/>
      <c r="BUR227" s="185"/>
      <c r="BUS227" s="185"/>
      <c r="BUT227" s="185"/>
      <c r="BUU227" s="185"/>
      <c r="BUV227" s="185"/>
      <c r="BUW227" s="185"/>
      <c r="BUX227" s="185"/>
      <c r="BUY227" s="185"/>
      <c r="BUZ227" s="185"/>
      <c r="BVA227" s="185"/>
      <c r="BVB227" s="185"/>
      <c r="BVC227" s="185"/>
      <c r="BVD227" s="185"/>
      <c r="BVE227" s="185"/>
      <c r="BVF227" s="185"/>
      <c r="BVG227" s="185"/>
      <c r="BVH227" s="185"/>
      <c r="BVI227" s="185"/>
      <c r="BVJ227" s="185"/>
      <c r="BVK227" s="185"/>
      <c r="BVL227" s="185"/>
      <c r="BVM227" s="185"/>
      <c r="BVN227" s="185"/>
      <c r="BVO227" s="185"/>
      <c r="BVP227" s="185"/>
      <c r="BVQ227" s="185"/>
      <c r="BVR227" s="185"/>
      <c r="BVS227" s="185"/>
      <c r="BVT227" s="185"/>
      <c r="BVU227" s="185"/>
      <c r="BVV227" s="185"/>
      <c r="BVW227" s="185"/>
      <c r="BVX227" s="185"/>
      <c r="BVY227" s="185"/>
      <c r="BVZ227" s="185"/>
      <c r="BWA227" s="185"/>
      <c r="BWB227" s="185"/>
      <c r="BWC227" s="185"/>
      <c r="BWD227" s="185"/>
      <c r="BWE227" s="185"/>
      <c r="BWF227" s="185"/>
      <c r="BWG227" s="185"/>
      <c r="BWH227" s="185"/>
      <c r="BWI227" s="185"/>
      <c r="BWJ227" s="185"/>
      <c r="BWK227" s="185"/>
      <c r="BWL227" s="185"/>
      <c r="BWM227" s="185"/>
      <c r="BWN227" s="185"/>
      <c r="BWO227" s="185"/>
      <c r="BWP227" s="185"/>
      <c r="BWQ227" s="185"/>
      <c r="BWR227" s="185"/>
      <c r="BWS227" s="185"/>
      <c r="BWT227" s="185"/>
      <c r="BWU227" s="185"/>
      <c r="BWV227" s="185"/>
      <c r="BWW227" s="185"/>
      <c r="BWX227" s="185"/>
      <c r="BWY227" s="185"/>
      <c r="BWZ227" s="185"/>
      <c r="BXA227" s="185"/>
      <c r="BXB227" s="185"/>
      <c r="BXC227" s="185"/>
      <c r="BXD227" s="185"/>
      <c r="BXE227" s="185"/>
      <c r="BXF227" s="185"/>
      <c r="BXG227" s="185"/>
      <c r="BXH227" s="185"/>
      <c r="BXI227" s="185"/>
      <c r="BXJ227" s="185"/>
      <c r="BXK227" s="185"/>
      <c r="BXL227" s="185"/>
      <c r="BXM227" s="185"/>
      <c r="BXN227" s="185"/>
      <c r="BXO227" s="185"/>
      <c r="BXP227" s="185"/>
      <c r="BXQ227" s="185"/>
      <c r="BXR227" s="185"/>
      <c r="BXS227" s="185"/>
      <c r="BXT227" s="185"/>
      <c r="BXU227" s="185"/>
      <c r="BXV227" s="185"/>
      <c r="BXW227" s="185"/>
      <c r="BXX227" s="185"/>
      <c r="BXY227" s="185"/>
      <c r="BXZ227" s="185"/>
      <c r="BYA227" s="185"/>
      <c r="BYB227" s="185"/>
      <c r="BYC227" s="185"/>
      <c r="BYD227" s="185"/>
      <c r="BYE227" s="185"/>
      <c r="BYF227" s="185"/>
      <c r="BYG227" s="185"/>
      <c r="BYH227" s="185"/>
      <c r="BYI227" s="185"/>
      <c r="BYJ227" s="185"/>
      <c r="BYK227" s="185"/>
      <c r="BYL227" s="185"/>
      <c r="BYM227" s="185"/>
      <c r="BYN227" s="185"/>
      <c r="BYO227" s="185"/>
      <c r="BYP227" s="185"/>
      <c r="BYQ227" s="185"/>
      <c r="BYR227" s="185"/>
      <c r="BYS227" s="185"/>
      <c r="BYT227" s="185"/>
      <c r="BYU227" s="185"/>
      <c r="BYV227" s="185"/>
      <c r="BYW227" s="185"/>
      <c r="BYX227" s="185"/>
      <c r="BYY227" s="185"/>
      <c r="BYZ227" s="185"/>
      <c r="BZA227" s="185"/>
      <c r="BZB227" s="185"/>
      <c r="BZC227" s="185"/>
      <c r="BZD227" s="185"/>
      <c r="BZE227" s="185"/>
      <c r="BZF227" s="185"/>
      <c r="BZG227" s="185"/>
      <c r="BZH227" s="185"/>
      <c r="BZI227" s="185"/>
      <c r="BZJ227" s="185"/>
      <c r="BZK227" s="185"/>
      <c r="BZL227" s="185"/>
      <c r="BZM227" s="185"/>
      <c r="BZN227" s="185"/>
      <c r="BZO227" s="185"/>
      <c r="BZP227" s="185"/>
      <c r="BZQ227" s="185"/>
      <c r="BZR227" s="185"/>
      <c r="BZS227" s="185"/>
      <c r="BZT227" s="185"/>
      <c r="BZU227" s="185"/>
      <c r="BZV227" s="185"/>
      <c r="BZW227" s="185"/>
      <c r="BZX227" s="185"/>
      <c r="BZY227" s="185"/>
      <c r="BZZ227" s="185"/>
      <c r="CAA227" s="185"/>
      <c r="CAB227" s="185"/>
      <c r="CAC227" s="185"/>
      <c r="CAD227" s="185"/>
      <c r="CAE227" s="185"/>
      <c r="CAF227" s="185"/>
      <c r="CAG227" s="185"/>
      <c r="CAH227" s="185"/>
      <c r="CAI227" s="185"/>
      <c r="CAJ227" s="185"/>
      <c r="CAK227" s="185"/>
      <c r="CAL227" s="185"/>
      <c r="CAM227" s="185"/>
      <c r="CAN227" s="185"/>
      <c r="CAO227" s="185"/>
      <c r="CAP227" s="185"/>
      <c r="CAQ227" s="185"/>
      <c r="CAR227" s="185"/>
      <c r="CAS227" s="185"/>
      <c r="CAT227" s="185"/>
      <c r="CAU227" s="185"/>
      <c r="CAV227" s="185"/>
      <c r="CAW227" s="185"/>
      <c r="CAX227" s="185"/>
      <c r="CAY227" s="185"/>
      <c r="CAZ227" s="185"/>
      <c r="CBA227" s="185"/>
      <c r="CBB227" s="185"/>
      <c r="CBC227" s="185"/>
      <c r="CBD227" s="185"/>
      <c r="CBE227" s="185"/>
      <c r="CBF227" s="185"/>
      <c r="CBG227" s="185"/>
      <c r="CBH227" s="185"/>
      <c r="CBI227" s="185"/>
      <c r="CBJ227" s="185"/>
      <c r="CBK227" s="185"/>
      <c r="CBL227" s="185"/>
      <c r="CBM227" s="185"/>
      <c r="CBN227" s="185"/>
      <c r="CBO227" s="185"/>
      <c r="CBP227" s="185"/>
      <c r="CBQ227" s="185"/>
      <c r="CBR227" s="185"/>
      <c r="CBS227" s="185"/>
      <c r="CBT227" s="185"/>
      <c r="CBU227" s="185"/>
      <c r="CBV227" s="185"/>
      <c r="CBW227" s="185"/>
      <c r="CBX227" s="185"/>
      <c r="CBY227" s="185"/>
      <c r="CBZ227" s="185"/>
      <c r="CCA227" s="185"/>
      <c r="CCB227" s="185"/>
      <c r="CCC227" s="185"/>
      <c r="CCD227" s="185"/>
      <c r="CCE227" s="185"/>
      <c r="CCF227" s="185"/>
      <c r="CCG227" s="185"/>
      <c r="CCH227" s="185"/>
      <c r="CCI227" s="185"/>
      <c r="CCJ227" s="185"/>
      <c r="CCK227" s="185"/>
      <c r="CCL227" s="185"/>
      <c r="CCM227" s="185"/>
      <c r="CCN227" s="185"/>
      <c r="CCO227" s="185"/>
      <c r="CCP227" s="185"/>
      <c r="CCQ227" s="185"/>
      <c r="CCR227" s="185"/>
      <c r="CCS227" s="185"/>
      <c r="CCT227" s="185"/>
      <c r="CCU227" s="185"/>
      <c r="CCV227" s="185"/>
      <c r="CCW227" s="185"/>
      <c r="CCX227" s="185"/>
      <c r="CCY227" s="185"/>
      <c r="CCZ227" s="185"/>
      <c r="CDA227" s="185"/>
      <c r="CDB227" s="185"/>
      <c r="CDC227" s="185"/>
      <c r="CDD227" s="185"/>
      <c r="CDE227" s="185"/>
      <c r="CDF227" s="185"/>
      <c r="CDG227" s="185"/>
      <c r="CDH227" s="185"/>
      <c r="CDI227" s="185"/>
      <c r="CDJ227" s="185"/>
      <c r="CDK227" s="185"/>
      <c r="CDL227" s="185"/>
      <c r="CDM227" s="185"/>
      <c r="CDN227" s="185"/>
      <c r="CDO227" s="185"/>
      <c r="CDP227" s="185"/>
      <c r="CDQ227" s="185"/>
      <c r="CDR227" s="185"/>
      <c r="CDS227" s="185"/>
      <c r="CDT227" s="185"/>
      <c r="CDU227" s="185"/>
      <c r="CDV227" s="185"/>
      <c r="CDW227" s="185"/>
      <c r="CDX227" s="185"/>
      <c r="CDY227" s="185"/>
      <c r="CDZ227" s="185"/>
      <c r="CEA227" s="185"/>
      <c r="CEB227" s="185"/>
      <c r="CEC227" s="185"/>
      <c r="CED227" s="185"/>
      <c r="CEE227" s="185"/>
      <c r="CEF227" s="185"/>
      <c r="CEG227" s="185"/>
      <c r="CEH227" s="185"/>
      <c r="CEI227" s="185"/>
      <c r="CEJ227" s="185"/>
      <c r="CEK227" s="185"/>
      <c r="CEL227" s="185"/>
      <c r="CEM227" s="185"/>
      <c r="CEN227" s="185"/>
      <c r="CEO227" s="185"/>
      <c r="CEP227" s="185"/>
      <c r="CEQ227" s="185"/>
      <c r="CER227" s="185"/>
      <c r="CES227" s="185"/>
      <c r="CET227" s="185"/>
      <c r="CEU227" s="185"/>
      <c r="CEV227" s="185"/>
      <c r="CEW227" s="185"/>
      <c r="CEX227" s="185"/>
      <c r="CEY227" s="185"/>
      <c r="CEZ227" s="185"/>
      <c r="CFA227" s="185"/>
      <c r="CFB227" s="185"/>
      <c r="CFC227" s="185"/>
      <c r="CFD227" s="185"/>
      <c r="CFE227" s="185"/>
      <c r="CFF227" s="185"/>
      <c r="CFG227" s="185"/>
      <c r="CFH227" s="185"/>
      <c r="CFI227" s="185"/>
      <c r="CFJ227" s="185"/>
      <c r="CFK227" s="185"/>
      <c r="CFL227" s="185"/>
      <c r="CFM227" s="185"/>
      <c r="CFN227" s="185"/>
      <c r="CFO227" s="185"/>
      <c r="CFP227" s="185"/>
      <c r="CFQ227" s="185"/>
      <c r="CFR227" s="185"/>
      <c r="CFS227" s="185"/>
      <c r="CFT227" s="185"/>
      <c r="CFU227" s="185"/>
      <c r="CFV227" s="185"/>
      <c r="CFW227" s="185"/>
      <c r="CFX227" s="185"/>
      <c r="CFY227" s="185"/>
      <c r="CFZ227" s="185"/>
      <c r="CGA227" s="185"/>
      <c r="CGB227" s="185"/>
      <c r="CGC227" s="185"/>
      <c r="CGD227" s="185"/>
      <c r="CGE227" s="185"/>
      <c r="CGF227" s="185"/>
      <c r="CGG227" s="185"/>
      <c r="CGH227" s="185"/>
      <c r="CGI227" s="185"/>
      <c r="CGJ227" s="185"/>
      <c r="CGK227" s="185"/>
      <c r="CGL227" s="185"/>
      <c r="CGM227" s="185"/>
      <c r="CGN227" s="185"/>
      <c r="CGO227" s="185"/>
      <c r="CGP227" s="185"/>
      <c r="CGQ227" s="185"/>
      <c r="CGR227" s="185"/>
      <c r="CGS227" s="185"/>
      <c r="CGT227" s="185"/>
      <c r="CGU227" s="185"/>
      <c r="CGV227" s="185"/>
      <c r="CGW227" s="185"/>
      <c r="CGX227" s="185"/>
      <c r="CGY227" s="185"/>
      <c r="CGZ227" s="185"/>
      <c r="CHA227" s="185"/>
      <c r="CHB227" s="185"/>
      <c r="CHC227" s="185"/>
      <c r="CHD227" s="185"/>
      <c r="CHE227" s="185"/>
      <c r="CHF227" s="185"/>
      <c r="CHG227" s="185"/>
      <c r="CHH227" s="185"/>
      <c r="CHI227" s="185"/>
      <c r="CHJ227" s="185"/>
      <c r="CHK227" s="185"/>
      <c r="CHL227" s="185"/>
      <c r="CHM227" s="185"/>
      <c r="CHN227" s="185"/>
      <c r="CHO227" s="185"/>
      <c r="CHP227" s="185"/>
      <c r="CHQ227" s="185"/>
      <c r="CHR227" s="185"/>
      <c r="CHS227" s="185"/>
      <c r="CHT227" s="185"/>
      <c r="CHU227" s="185"/>
      <c r="CHV227" s="185"/>
      <c r="CHW227" s="185"/>
      <c r="CHX227" s="185"/>
      <c r="CHY227" s="185"/>
      <c r="CHZ227" s="185"/>
      <c r="CIA227" s="185"/>
      <c r="CIB227" s="185"/>
      <c r="CIC227" s="185"/>
      <c r="CID227" s="185"/>
      <c r="CIE227" s="185"/>
      <c r="CIF227" s="185"/>
      <c r="CIG227" s="185"/>
      <c r="CIH227" s="185"/>
      <c r="CII227" s="185"/>
      <c r="CIJ227" s="185"/>
      <c r="CIK227" s="185"/>
      <c r="CIL227" s="185"/>
      <c r="CIM227" s="185"/>
      <c r="CIN227" s="185"/>
      <c r="CIO227" s="185"/>
      <c r="CIP227" s="185"/>
      <c r="CIQ227" s="185"/>
      <c r="CIR227" s="185"/>
      <c r="CIS227" s="185"/>
      <c r="CIT227" s="185"/>
      <c r="CIU227" s="185"/>
      <c r="CIV227" s="185"/>
      <c r="CIW227" s="185"/>
      <c r="CIX227" s="185"/>
      <c r="CIY227" s="185"/>
      <c r="CIZ227" s="185"/>
      <c r="CJA227" s="185"/>
      <c r="CJB227" s="185"/>
      <c r="CJC227" s="185"/>
      <c r="CJD227" s="185"/>
      <c r="CJE227" s="185"/>
      <c r="CJF227" s="185"/>
      <c r="CJG227" s="185"/>
      <c r="CJH227" s="185"/>
      <c r="CJI227" s="185"/>
      <c r="CJJ227" s="185"/>
      <c r="CJK227" s="185"/>
      <c r="CJL227" s="185"/>
      <c r="CJM227" s="185"/>
      <c r="CJN227" s="185"/>
      <c r="CJO227" s="185"/>
      <c r="CJP227" s="185"/>
      <c r="CJQ227" s="185"/>
      <c r="CJR227" s="185"/>
      <c r="CJS227" s="185"/>
      <c r="CJT227" s="185"/>
      <c r="CJU227" s="185"/>
      <c r="CJV227" s="185"/>
      <c r="CJW227" s="185"/>
      <c r="CJX227" s="185"/>
      <c r="CJY227" s="185"/>
      <c r="CJZ227" s="185"/>
      <c r="CKA227" s="185"/>
      <c r="CKB227" s="185"/>
      <c r="CKC227" s="185"/>
      <c r="CKD227" s="185"/>
      <c r="CKE227" s="185"/>
      <c r="CKF227" s="185"/>
      <c r="CKG227" s="185"/>
      <c r="CKH227" s="185"/>
      <c r="CKI227" s="185"/>
      <c r="CKJ227" s="185"/>
      <c r="CKK227" s="185"/>
      <c r="CKL227" s="185"/>
      <c r="CKM227" s="185"/>
      <c r="CKN227" s="185"/>
      <c r="CKO227" s="185"/>
      <c r="CKP227" s="185"/>
      <c r="CKQ227" s="185"/>
      <c r="CKR227" s="185"/>
      <c r="CKS227" s="185"/>
      <c r="CKT227" s="185"/>
      <c r="CKU227" s="185"/>
      <c r="CKV227" s="185"/>
      <c r="CKW227" s="185"/>
      <c r="CKX227" s="185"/>
      <c r="CKY227" s="185"/>
      <c r="CKZ227" s="185"/>
      <c r="CLA227" s="185"/>
      <c r="CLB227" s="185"/>
      <c r="CLC227" s="185"/>
      <c r="CLD227" s="185"/>
      <c r="CLE227" s="185"/>
      <c r="CLF227" s="185"/>
      <c r="CLG227" s="185"/>
      <c r="CLH227" s="185"/>
      <c r="CLI227" s="185"/>
      <c r="CLJ227" s="185"/>
      <c r="CLK227" s="185"/>
      <c r="CLL227" s="185"/>
      <c r="CLM227" s="185"/>
      <c r="CLN227" s="185"/>
      <c r="CLO227" s="185"/>
      <c r="CLP227" s="185"/>
      <c r="CLQ227" s="185"/>
      <c r="CLR227" s="185"/>
      <c r="CLS227" s="185"/>
      <c r="CLT227" s="185"/>
      <c r="CLU227" s="185"/>
      <c r="CLV227" s="185"/>
      <c r="CLW227" s="185"/>
      <c r="CLX227" s="185"/>
      <c r="CLY227" s="185"/>
      <c r="CLZ227" s="185"/>
      <c r="CMA227" s="185"/>
      <c r="CMB227" s="185"/>
      <c r="CMC227" s="185"/>
      <c r="CMD227" s="185"/>
      <c r="CME227" s="185"/>
      <c r="CMF227" s="185"/>
      <c r="CMG227" s="185"/>
      <c r="CMH227" s="185"/>
      <c r="CMI227" s="185"/>
      <c r="CMJ227" s="185"/>
      <c r="CMK227" s="185"/>
      <c r="CML227" s="185"/>
      <c r="CMM227" s="185"/>
      <c r="CMN227" s="185"/>
      <c r="CMO227" s="185"/>
      <c r="CMP227" s="185"/>
      <c r="CMQ227" s="185"/>
      <c r="CMR227" s="185"/>
      <c r="CMS227" s="185"/>
      <c r="CMT227" s="185"/>
      <c r="CMU227" s="185"/>
      <c r="CMV227" s="185"/>
      <c r="CMW227" s="185"/>
      <c r="CMX227" s="185"/>
      <c r="CMY227" s="185"/>
      <c r="CMZ227" s="185"/>
      <c r="CNA227" s="185"/>
      <c r="CNB227" s="185"/>
      <c r="CNC227" s="185"/>
      <c r="CND227" s="185"/>
      <c r="CNE227" s="185"/>
      <c r="CNF227" s="185"/>
      <c r="CNG227" s="185"/>
      <c r="CNH227" s="185"/>
      <c r="CNI227" s="185"/>
      <c r="CNJ227" s="185"/>
      <c r="CNK227" s="185"/>
      <c r="CNL227" s="185"/>
      <c r="CNM227" s="185"/>
      <c r="CNN227" s="185"/>
      <c r="CNO227" s="185"/>
      <c r="CNP227" s="185"/>
      <c r="CNQ227" s="185"/>
      <c r="CNR227" s="185"/>
      <c r="CNS227" s="185"/>
      <c r="CNT227" s="185"/>
      <c r="CNU227" s="185"/>
      <c r="CNV227" s="185"/>
      <c r="CNW227" s="185"/>
      <c r="CNX227" s="185"/>
      <c r="CNY227" s="185"/>
      <c r="CNZ227" s="185"/>
      <c r="COA227" s="185"/>
      <c r="COB227" s="185"/>
      <c r="COC227" s="185"/>
      <c r="COD227" s="185"/>
      <c r="COE227" s="185"/>
      <c r="COF227" s="185"/>
      <c r="COG227" s="185"/>
      <c r="COH227" s="185"/>
      <c r="COI227" s="185"/>
      <c r="COJ227" s="185"/>
      <c r="COK227" s="185"/>
      <c r="COL227" s="185"/>
      <c r="COM227" s="185"/>
      <c r="CON227" s="185"/>
      <c r="COO227" s="185"/>
      <c r="COP227" s="185"/>
      <c r="COQ227" s="185"/>
      <c r="COR227" s="185"/>
      <c r="COS227" s="185"/>
      <c r="COT227" s="185"/>
      <c r="COU227" s="185"/>
      <c r="COV227" s="185"/>
      <c r="COW227" s="185"/>
      <c r="COX227" s="185"/>
      <c r="COY227" s="185"/>
      <c r="COZ227" s="185"/>
      <c r="CPA227" s="185"/>
      <c r="CPB227" s="185"/>
      <c r="CPC227" s="185"/>
      <c r="CPD227" s="185"/>
      <c r="CPE227" s="185"/>
      <c r="CPF227" s="185"/>
      <c r="CPG227" s="185"/>
      <c r="CPH227" s="185"/>
      <c r="CPI227" s="185"/>
      <c r="CPJ227" s="185"/>
      <c r="CPK227" s="185"/>
      <c r="CPL227" s="185"/>
      <c r="CPM227" s="185"/>
      <c r="CPN227" s="185"/>
      <c r="CPO227" s="185"/>
      <c r="CPP227" s="185"/>
      <c r="CPQ227" s="185"/>
      <c r="CPR227" s="185"/>
      <c r="CPS227" s="185"/>
      <c r="CPT227" s="185"/>
      <c r="CPU227" s="185"/>
      <c r="CPV227" s="185"/>
      <c r="CPW227" s="185"/>
      <c r="CPX227" s="185"/>
      <c r="CPY227" s="185"/>
      <c r="CPZ227" s="185"/>
      <c r="CQA227" s="185"/>
      <c r="CQB227" s="185"/>
      <c r="CQC227" s="185"/>
      <c r="CQD227" s="185"/>
      <c r="CQE227" s="185"/>
      <c r="CQF227" s="185"/>
      <c r="CQG227" s="185"/>
      <c r="CQH227" s="185"/>
      <c r="CQI227" s="185"/>
      <c r="CQJ227" s="185"/>
      <c r="CQK227" s="185"/>
      <c r="CQL227" s="185"/>
      <c r="CQM227" s="185"/>
      <c r="CQN227" s="185"/>
      <c r="CQO227" s="185"/>
      <c r="CQP227" s="185"/>
      <c r="CQQ227" s="185"/>
    </row>
    <row r="228" spans="1:2487">
      <c r="A228" s="196" t="s">
        <v>10</v>
      </c>
      <c r="B228" s="188">
        <v>6.9</v>
      </c>
      <c r="C228" s="188">
        <v>5.4</v>
      </c>
      <c r="D228" s="188">
        <v>5.3</v>
      </c>
      <c r="E228" s="188">
        <v>8.6</v>
      </c>
      <c r="F228" s="188">
        <v>9.1999999999999993</v>
      </c>
      <c r="G228" s="188">
        <v>12.1</v>
      </c>
      <c r="H228" s="188">
        <v>3.4</v>
      </c>
      <c r="I228" s="188">
        <v>6.7</v>
      </c>
      <c r="J228" s="188">
        <v>5.8</v>
      </c>
      <c r="K228" s="188">
        <v>15.4</v>
      </c>
      <c r="L228" s="188">
        <v>23.7</v>
      </c>
      <c r="M228" s="188">
        <v>20.3</v>
      </c>
      <c r="N228" s="188">
        <v>5.4</v>
      </c>
      <c r="O228" s="188">
        <v>10.4</v>
      </c>
      <c r="P228" s="188">
        <v>9.3000000000000007</v>
      </c>
      <c r="Q228" s="188">
        <v>2.8</v>
      </c>
      <c r="R228" s="188">
        <v>2.2999999999999998</v>
      </c>
      <c r="S228" s="188">
        <v>1.4</v>
      </c>
      <c r="T228" s="188">
        <v>2.1</v>
      </c>
      <c r="U228" s="188">
        <v>1.6</v>
      </c>
      <c r="V228" s="188">
        <v>2.1</v>
      </c>
      <c r="W228" s="188">
        <v>2.8</v>
      </c>
      <c r="X228" s="188">
        <v>3.3</v>
      </c>
      <c r="Y228" s="188">
        <v>3.4</v>
      </c>
      <c r="Z228" s="210" t="s">
        <v>63</v>
      </c>
      <c r="AA228" s="210" t="s">
        <v>63</v>
      </c>
      <c r="AB228" s="188">
        <f>- - 1.4</f>
        <v>1.4</v>
      </c>
      <c r="AC228" s="188">
        <v>6.9</v>
      </c>
      <c r="AD228" s="188">
        <v>7</v>
      </c>
      <c r="AE228" s="188">
        <v>5.2</v>
      </c>
      <c r="AF228" s="188">
        <v>2.8</v>
      </c>
      <c r="AG228" s="188">
        <v>1.6</v>
      </c>
      <c r="AH228" s="188">
        <v>2.7</v>
      </c>
      <c r="AI228" s="185"/>
      <c r="AJ228" s="185"/>
      <c r="AK228" s="185"/>
      <c r="AL228" s="185"/>
      <c r="AM228" s="185"/>
      <c r="AN228" s="185"/>
      <c r="AO228" s="185"/>
      <c r="AP228" s="185"/>
      <c r="AQ228" s="185"/>
      <c r="AR228" s="185"/>
      <c r="AS228" s="185"/>
      <c r="AT228" s="185"/>
      <c r="AU228" s="185"/>
      <c r="AV228" s="185"/>
      <c r="AW228" s="185"/>
      <c r="AX228" s="185"/>
      <c r="AY228" s="185"/>
      <c r="AZ228" s="185"/>
      <c r="BA228" s="185"/>
      <c r="BB228" s="185"/>
      <c r="BC228" s="185"/>
      <c r="BD228" s="185"/>
      <c r="BE228" s="185"/>
      <c r="BF228" s="185"/>
      <c r="BG228" s="185"/>
      <c r="BH228" s="185"/>
      <c r="BI228" s="185"/>
      <c r="BJ228" s="185"/>
      <c r="BK228" s="185"/>
      <c r="BL228" s="185"/>
      <c r="BM228" s="185"/>
      <c r="BN228" s="185"/>
      <c r="BO228" s="185"/>
      <c r="BP228" s="185"/>
      <c r="BQ228" s="185"/>
      <c r="BR228" s="185"/>
      <c r="BS228" s="185"/>
      <c r="BT228" s="185"/>
      <c r="BU228" s="185"/>
      <c r="BV228" s="185"/>
      <c r="BW228" s="185"/>
      <c r="BX228" s="185"/>
      <c r="BY228" s="185"/>
      <c r="BZ228" s="185"/>
      <c r="CA228" s="185"/>
      <c r="CB228" s="185"/>
      <c r="CC228" s="185"/>
      <c r="CD228" s="185"/>
      <c r="CE228" s="185"/>
      <c r="CF228" s="185"/>
      <c r="CG228" s="185"/>
      <c r="CH228" s="185"/>
      <c r="CI228" s="185"/>
      <c r="CJ228" s="185"/>
      <c r="CK228" s="185"/>
      <c r="CL228" s="185"/>
      <c r="CM228" s="185"/>
      <c r="CN228" s="185"/>
      <c r="CO228" s="185"/>
      <c r="CP228" s="185"/>
      <c r="CQ228" s="185"/>
      <c r="CR228" s="185"/>
      <c r="CS228" s="185"/>
      <c r="CT228" s="185"/>
      <c r="CU228" s="185"/>
      <c r="CV228" s="185"/>
      <c r="CW228" s="185"/>
      <c r="CX228" s="185"/>
      <c r="CY228" s="185"/>
      <c r="CZ228" s="185"/>
      <c r="DA228" s="185"/>
      <c r="DB228" s="185"/>
      <c r="DC228" s="185"/>
      <c r="DD228" s="185"/>
      <c r="DE228" s="185"/>
      <c r="DF228" s="185"/>
      <c r="DG228" s="185"/>
      <c r="DH228" s="185"/>
      <c r="DI228" s="185"/>
      <c r="DJ228" s="185"/>
      <c r="DK228" s="185"/>
      <c r="DL228" s="185"/>
      <c r="DM228" s="185"/>
      <c r="DN228" s="185"/>
      <c r="DO228" s="185"/>
      <c r="DP228" s="185"/>
      <c r="DQ228" s="185"/>
      <c r="DR228" s="185"/>
      <c r="DS228" s="185"/>
      <c r="DT228" s="185"/>
      <c r="DU228" s="185"/>
      <c r="DV228" s="185"/>
      <c r="DW228" s="185"/>
      <c r="DX228" s="185"/>
      <c r="DY228" s="185"/>
      <c r="DZ228" s="185"/>
      <c r="EA228" s="185"/>
      <c r="EB228" s="185"/>
      <c r="EC228" s="185"/>
      <c r="ED228" s="185"/>
      <c r="EE228" s="185"/>
      <c r="EF228" s="185"/>
      <c r="EG228" s="185"/>
      <c r="EH228" s="185"/>
      <c r="EI228" s="185"/>
      <c r="EJ228" s="185"/>
      <c r="EK228" s="185"/>
      <c r="EL228" s="185"/>
      <c r="EM228" s="185"/>
      <c r="EN228" s="185"/>
      <c r="EO228" s="185"/>
      <c r="EP228" s="185"/>
      <c r="EQ228" s="185"/>
      <c r="ER228" s="185"/>
      <c r="ES228" s="185"/>
      <c r="ET228" s="185"/>
      <c r="EU228" s="185"/>
      <c r="EV228" s="185"/>
      <c r="EW228" s="185"/>
      <c r="EX228" s="185"/>
      <c r="EY228" s="185"/>
      <c r="EZ228" s="185"/>
      <c r="FA228" s="185"/>
      <c r="FB228" s="185"/>
      <c r="FC228" s="185"/>
      <c r="FD228" s="185"/>
      <c r="FE228" s="185"/>
      <c r="FF228" s="185"/>
      <c r="FG228" s="185"/>
      <c r="FH228" s="185"/>
      <c r="FI228" s="185"/>
      <c r="FJ228" s="185"/>
      <c r="FK228" s="185"/>
      <c r="FL228" s="185"/>
      <c r="FM228" s="185"/>
      <c r="FN228" s="185"/>
      <c r="FO228" s="185"/>
      <c r="FP228" s="185"/>
      <c r="FQ228" s="185"/>
      <c r="FR228" s="185"/>
      <c r="FS228" s="185"/>
      <c r="FT228" s="185"/>
      <c r="FU228" s="185"/>
      <c r="FV228" s="185"/>
      <c r="FW228" s="185"/>
      <c r="FX228" s="185"/>
      <c r="FY228" s="185"/>
      <c r="FZ228" s="185"/>
      <c r="GA228" s="185"/>
      <c r="GB228" s="185"/>
      <c r="GC228" s="185"/>
      <c r="GD228" s="185"/>
      <c r="GE228" s="185"/>
      <c r="GF228" s="185"/>
      <c r="GG228" s="185"/>
      <c r="GH228" s="185"/>
      <c r="GI228" s="185"/>
      <c r="GJ228" s="185"/>
      <c r="GK228" s="185"/>
      <c r="GL228" s="185"/>
      <c r="GM228" s="185"/>
      <c r="GN228" s="185"/>
      <c r="GO228" s="185"/>
      <c r="GP228" s="185"/>
      <c r="GQ228" s="185"/>
      <c r="GR228" s="185"/>
      <c r="GS228" s="185"/>
      <c r="GT228" s="185"/>
      <c r="GU228" s="185"/>
      <c r="GV228" s="185"/>
      <c r="GW228" s="185"/>
      <c r="GX228" s="185"/>
      <c r="GY228" s="185"/>
      <c r="GZ228" s="185"/>
      <c r="HA228" s="185"/>
      <c r="HB228" s="185"/>
      <c r="HC228" s="185"/>
      <c r="HD228" s="185"/>
      <c r="HE228" s="185"/>
      <c r="HF228" s="185"/>
      <c r="HG228" s="185"/>
      <c r="HH228" s="185"/>
      <c r="HI228" s="185"/>
      <c r="HJ228" s="185"/>
      <c r="HK228" s="185"/>
      <c r="HL228" s="185"/>
      <c r="HM228" s="185"/>
      <c r="HN228" s="185"/>
      <c r="HO228" s="185"/>
      <c r="HP228" s="185"/>
      <c r="HQ228" s="185"/>
      <c r="HR228" s="185"/>
      <c r="HS228" s="185"/>
      <c r="HT228" s="185"/>
      <c r="HU228" s="185"/>
      <c r="HV228" s="185"/>
      <c r="HW228" s="185"/>
      <c r="HX228" s="185"/>
      <c r="HY228" s="185"/>
      <c r="HZ228" s="185"/>
      <c r="IA228" s="185"/>
      <c r="IB228" s="185"/>
      <c r="IC228" s="185"/>
      <c r="ID228" s="185"/>
      <c r="IE228" s="185"/>
      <c r="IF228" s="185"/>
      <c r="IG228" s="185"/>
      <c r="IH228" s="185"/>
      <c r="II228" s="185"/>
      <c r="IJ228" s="185"/>
      <c r="IK228" s="185"/>
      <c r="IL228" s="185"/>
      <c r="IM228" s="185"/>
      <c r="IN228" s="185"/>
      <c r="IO228" s="185"/>
      <c r="IP228" s="185"/>
      <c r="IQ228" s="185"/>
      <c r="IR228" s="185"/>
      <c r="IS228" s="185"/>
      <c r="IT228" s="185"/>
      <c r="IU228" s="185"/>
      <c r="IV228" s="185"/>
      <c r="IW228" s="185"/>
      <c r="IX228" s="185"/>
      <c r="IY228" s="185"/>
      <c r="IZ228" s="185"/>
      <c r="JA228" s="185"/>
      <c r="JB228" s="185"/>
      <c r="JC228" s="185"/>
      <c r="JD228" s="185"/>
      <c r="JE228" s="185"/>
      <c r="JF228" s="185"/>
      <c r="JG228" s="185"/>
      <c r="JH228" s="185"/>
      <c r="JI228" s="185"/>
      <c r="JJ228" s="185"/>
      <c r="JK228" s="185"/>
      <c r="JL228" s="185"/>
      <c r="JM228" s="185"/>
      <c r="JN228" s="185"/>
      <c r="JO228" s="185"/>
      <c r="JP228" s="185"/>
      <c r="JQ228" s="185"/>
      <c r="JR228" s="185"/>
      <c r="JS228" s="185"/>
      <c r="JT228" s="185"/>
      <c r="JU228" s="185"/>
      <c r="JV228" s="185"/>
      <c r="JW228" s="185"/>
      <c r="JX228" s="185"/>
      <c r="JY228" s="185"/>
      <c r="JZ228" s="185"/>
      <c r="KA228" s="185"/>
      <c r="KB228" s="185"/>
      <c r="KC228" s="185"/>
      <c r="KD228" s="185"/>
      <c r="KE228" s="185"/>
      <c r="KF228" s="185"/>
      <c r="KG228" s="185"/>
      <c r="KH228" s="185"/>
      <c r="KI228" s="185"/>
      <c r="KJ228" s="185"/>
      <c r="KK228" s="185"/>
      <c r="KL228" s="185"/>
      <c r="KM228" s="185"/>
      <c r="KN228" s="185"/>
      <c r="KO228" s="185"/>
      <c r="KP228" s="185"/>
      <c r="KQ228" s="185"/>
      <c r="KR228" s="185"/>
      <c r="KS228" s="185"/>
      <c r="KT228" s="185"/>
      <c r="KU228" s="185"/>
      <c r="KV228" s="185"/>
      <c r="KW228" s="185"/>
      <c r="KX228" s="185"/>
      <c r="KY228" s="185"/>
      <c r="KZ228" s="185"/>
      <c r="LA228" s="185"/>
      <c r="LB228" s="185"/>
      <c r="LC228" s="185"/>
      <c r="LD228" s="185"/>
      <c r="LE228" s="185"/>
      <c r="LF228" s="185"/>
      <c r="LG228" s="185"/>
      <c r="LH228" s="185"/>
      <c r="LI228" s="185"/>
      <c r="LJ228" s="185"/>
      <c r="LK228" s="185"/>
      <c r="LL228" s="185"/>
      <c r="LM228" s="185"/>
      <c r="LN228" s="185"/>
      <c r="LO228" s="185"/>
      <c r="LP228" s="185"/>
      <c r="LQ228" s="185"/>
      <c r="LR228" s="185"/>
      <c r="LS228" s="185"/>
      <c r="LT228" s="185"/>
      <c r="LU228" s="185"/>
      <c r="LV228" s="185"/>
      <c r="LW228" s="185"/>
      <c r="LX228" s="185"/>
      <c r="LY228" s="185"/>
      <c r="LZ228" s="185"/>
      <c r="MA228" s="185"/>
      <c r="MB228" s="185"/>
      <c r="MC228" s="185"/>
      <c r="MD228" s="185"/>
      <c r="ME228" s="185"/>
      <c r="MF228" s="185"/>
      <c r="MG228" s="185"/>
      <c r="MH228" s="185"/>
      <c r="MI228" s="185"/>
      <c r="MJ228" s="185"/>
      <c r="MK228" s="185"/>
      <c r="ML228" s="185"/>
      <c r="MM228" s="185"/>
      <c r="MN228" s="185"/>
      <c r="MO228" s="185"/>
      <c r="MP228" s="185"/>
      <c r="MQ228" s="185"/>
      <c r="MR228" s="185"/>
      <c r="MS228" s="185"/>
      <c r="MT228" s="185"/>
      <c r="MU228" s="185"/>
      <c r="MV228" s="185"/>
      <c r="MW228" s="185"/>
      <c r="MX228" s="185"/>
      <c r="MY228" s="185"/>
      <c r="MZ228" s="185"/>
      <c r="NA228" s="185"/>
      <c r="NB228" s="185"/>
      <c r="NC228" s="185"/>
      <c r="ND228" s="185"/>
      <c r="NE228" s="185"/>
      <c r="NF228" s="185"/>
      <c r="NG228" s="185"/>
      <c r="NH228" s="185"/>
      <c r="NI228" s="185"/>
      <c r="NJ228" s="185"/>
      <c r="NK228" s="185"/>
      <c r="NL228" s="185"/>
      <c r="NM228" s="185"/>
      <c r="NN228" s="185"/>
      <c r="NO228" s="185"/>
      <c r="NP228" s="185"/>
      <c r="NQ228" s="185"/>
      <c r="NR228" s="185"/>
      <c r="NS228" s="185"/>
      <c r="NT228" s="185"/>
      <c r="NU228" s="185"/>
      <c r="NV228" s="185"/>
      <c r="NW228" s="185"/>
      <c r="NX228" s="185"/>
      <c r="NY228" s="185"/>
      <c r="NZ228" s="185"/>
      <c r="OA228" s="185"/>
      <c r="OB228" s="185"/>
      <c r="OC228" s="185"/>
      <c r="OD228" s="185"/>
      <c r="OE228" s="185"/>
      <c r="OF228" s="185"/>
      <c r="OG228" s="185"/>
      <c r="OH228" s="185"/>
      <c r="OI228" s="185"/>
      <c r="OJ228" s="185"/>
      <c r="OK228" s="185"/>
      <c r="OL228" s="185"/>
      <c r="OM228" s="185"/>
      <c r="ON228" s="185"/>
      <c r="OO228" s="185"/>
      <c r="OP228" s="185"/>
      <c r="OQ228" s="185"/>
      <c r="OR228" s="185"/>
      <c r="OS228" s="185"/>
      <c r="OT228" s="185"/>
      <c r="OU228" s="185"/>
      <c r="OV228" s="185"/>
      <c r="OW228" s="185"/>
      <c r="OX228" s="185"/>
      <c r="OY228" s="185"/>
      <c r="OZ228" s="185"/>
      <c r="PA228" s="185"/>
      <c r="PB228" s="185"/>
      <c r="PC228" s="185"/>
      <c r="PD228" s="185"/>
      <c r="PE228" s="185"/>
      <c r="PF228" s="185"/>
      <c r="PG228" s="185"/>
      <c r="PH228" s="185"/>
      <c r="PI228" s="185"/>
      <c r="PJ228" s="185"/>
      <c r="PK228" s="185"/>
      <c r="PL228" s="185"/>
      <c r="PM228" s="185"/>
      <c r="PN228" s="185"/>
      <c r="PO228" s="185"/>
      <c r="PP228" s="185"/>
      <c r="PQ228" s="185"/>
      <c r="PR228" s="185"/>
      <c r="PS228" s="185"/>
      <c r="PT228" s="185"/>
      <c r="PU228" s="185"/>
      <c r="PV228" s="185"/>
      <c r="PW228" s="185"/>
      <c r="PX228" s="185"/>
      <c r="PY228" s="185"/>
      <c r="PZ228" s="185"/>
      <c r="QA228" s="185"/>
      <c r="QB228" s="185"/>
      <c r="QC228" s="185"/>
      <c r="QD228" s="185"/>
      <c r="QE228" s="185"/>
      <c r="QF228" s="185"/>
      <c r="QG228" s="185"/>
      <c r="QH228" s="185"/>
      <c r="QI228" s="185"/>
      <c r="QJ228" s="185"/>
      <c r="QK228" s="185"/>
      <c r="QL228" s="185"/>
      <c r="QM228" s="185"/>
      <c r="QN228" s="185"/>
      <c r="QO228" s="185"/>
      <c r="QP228" s="185"/>
      <c r="QQ228" s="185"/>
      <c r="QR228" s="185"/>
      <c r="QS228" s="185"/>
      <c r="QT228" s="185"/>
      <c r="QU228" s="185"/>
      <c r="QV228" s="185"/>
      <c r="QW228" s="185"/>
      <c r="QX228" s="185"/>
      <c r="QY228" s="185"/>
      <c r="QZ228" s="185"/>
      <c r="RA228" s="185"/>
      <c r="RB228" s="185"/>
      <c r="RC228" s="185"/>
      <c r="RD228" s="185"/>
      <c r="RE228" s="185"/>
      <c r="RF228" s="185"/>
      <c r="RG228" s="185"/>
      <c r="RH228" s="185"/>
      <c r="RI228" s="185"/>
      <c r="RJ228" s="185"/>
      <c r="RK228" s="185"/>
      <c r="RL228" s="185"/>
      <c r="RM228" s="185"/>
      <c r="RN228" s="185"/>
      <c r="RO228" s="185"/>
      <c r="RP228" s="185"/>
      <c r="RQ228" s="185"/>
      <c r="RR228" s="185"/>
      <c r="RS228" s="185"/>
      <c r="RT228" s="185"/>
      <c r="RU228" s="185"/>
      <c r="RV228" s="185"/>
      <c r="RW228" s="185"/>
      <c r="RX228" s="185"/>
      <c r="RY228" s="185"/>
      <c r="RZ228" s="185"/>
      <c r="SA228" s="185"/>
      <c r="SB228" s="185"/>
      <c r="SC228" s="185"/>
      <c r="SD228" s="185"/>
      <c r="SE228" s="185"/>
      <c r="SF228" s="185"/>
      <c r="SG228" s="185"/>
      <c r="SH228" s="185"/>
      <c r="SI228" s="185"/>
      <c r="SJ228" s="185"/>
      <c r="SK228" s="185"/>
      <c r="SL228" s="185"/>
      <c r="SM228" s="185"/>
      <c r="SN228" s="185"/>
      <c r="SO228" s="185"/>
      <c r="SP228" s="185"/>
      <c r="SQ228" s="185"/>
      <c r="SR228" s="185"/>
      <c r="SS228" s="185"/>
      <c r="ST228" s="185"/>
      <c r="SU228" s="185"/>
      <c r="SV228" s="185"/>
      <c r="SW228" s="185"/>
      <c r="SX228" s="185"/>
      <c r="SY228" s="185"/>
      <c r="SZ228" s="185"/>
      <c r="TA228" s="185"/>
      <c r="TB228" s="185"/>
      <c r="TC228" s="185"/>
      <c r="TD228" s="185"/>
      <c r="TE228" s="185"/>
      <c r="TF228" s="185"/>
      <c r="TG228" s="185"/>
      <c r="TH228" s="185"/>
      <c r="TI228" s="185"/>
      <c r="TJ228" s="185"/>
      <c r="TK228" s="185"/>
      <c r="TL228" s="185"/>
      <c r="TM228" s="185"/>
      <c r="TN228" s="185"/>
      <c r="TO228" s="185"/>
      <c r="TP228" s="185"/>
      <c r="TQ228" s="185"/>
      <c r="TR228" s="185"/>
      <c r="TS228" s="185"/>
      <c r="TT228" s="185"/>
      <c r="TU228" s="185"/>
      <c r="TV228" s="185"/>
      <c r="TW228" s="185"/>
      <c r="TX228" s="185"/>
      <c r="TY228" s="185"/>
      <c r="TZ228" s="185"/>
      <c r="UA228" s="185"/>
      <c r="UB228" s="185"/>
      <c r="UC228" s="185"/>
      <c r="UD228" s="185"/>
      <c r="UE228" s="185"/>
      <c r="UF228" s="185"/>
      <c r="UG228" s="185"/>
      <c r="UH228" s="185"/>
      <c r="UI228" s="185"/>
      <c r="UJ228" s="185"/>
      <c r="UK228" s="185"/>
      <c r="UL228" s="185"/>
      <c r="UM228" s="185"/>
      <c r="UN228" s="185"/>
      <c r="UO228" s="185"/>
      <c r="UP228" s="185"/>
      <c r="UQ228" s="185"/>
      <c r="UR228" s="185"/>
      <c r="US228" s="185"/>
      <c r="UT228" s="185"/>
      <c r="UU228" s="185"/>
      <c r="UV228" s="185"/>
      <c r="UW228" s="185"/>
      <c r="UX228" s="185"/>
      <c r="UY228" s="185"/>
      <c r="UZ228" s="185"/>
      <c r="VA228" s="185"/>
      <c r="VB228" s="185"/>
      <c r="VC228" s="185"/>
      <c r="VD228" s="185"/>
      <c r="VE228" s="185"/>
      <c r="VF228" s="185"/>
      <c r="VG228" s="185"/>
      <c r="VH228" s="185"/>
      <c r="VI228" s="185"/>
      <c r="VJ228" s="185"/>
      <c r="VK228" s="185"/>
      <c r="VL228" s="185"/>
      <c r="VM228" s="185"/>
      <c r="VN228" s="185"/>
      <c r="VO228" s="185"/>
      <c r="VP228" s="185"/>
      <c r="VQ228" s="185"/>
      <c r="VR228" s="185"/>
      <c r="VS228" s="185"/>
      <c r="VT228" s="185"/>
      <c r="VU228" s="185"/>
      <c r="VV228" s="185"/>
      <c r="VW228" s="185"/>
      <c r="VX228" s="185"/>
      <c r="VY228" s="185"/>
      <c r="VZ228" s="185"/>
      <c r="WA228" s="185"/>
      <c r="WB228" s="185"/>
      <c r="WC228" s="185"/>
      <c r="WD228" s="185"/>
      <c r="WE228" s="185"/>
      <c r="WF228" s="185"/>
      <c r="WG228" s="185"/>
      <c r="WH228" s="185"/>
      <c r="WI228" s="185"/>
      <c r="WJ228" s="185"/>
      <c r="WK228" s="185"/>
      <c r="WL228" s="185"/>
      <c r="WM228" s="185"/>
      <c r="WN228" s="185"/>
      <c r="WO228" s="185"/>
      <c r="WP228" s="185"/>
      <c r="WQ228" s="185"/>
      <c r="WR228" s="185"/>
      <c r="WS228" s="185"/>
      <c r="WT228" s="185"/>
      <c r="WU228" s="185"/>
      <c r="WV228" s="185"/>
      <c r="WW228" s="185"/>
      <c r="WX228" s="185"/>
      <c r="WY228" s="185"/>
      <c r="WZ228" s="185"/>
      <c r="XA228" s="185"/>
      <c r="XB228" s="185"/>
      <c r="XC228" s="185"/>
      <c r="XD228" s="185"/>
      <c r="XE228" s="185"/>
      <c r="XF228" s="185"/>
      <c r="XG228" s="185"/>
      <c r="XH228" s="185"/>
      <c r="XI228" s="185"/>
      <c r="XJ228" s="185"/>
      <c r="XK228" s="185"/>
      <c r="XL228" s="185"/>
      <c r="XM228" s="185"/>
      <c r="XN228" s="185"/>
      <c r="XO228" s="185"/>
      <c r="XP228" s="185"/>
      <c r="XQ228" s="185"/>
      <c r="XR228" s="185"/>
      <c r="XS228" s="185"/>
      <c r="XT228" s="185"/>
      <c r="XU228" s="185"/>
      <c r="XV228" s="185"/>
      <c r="XW228" s="185"/>
      <c r="XX228" s="185"/>
      <c r="XY228" s="185"/>
      <c r="XZ228" s="185"/>
      <c r="YA228" s="185"/>
      <c r="YB228" s="185"/>
      <c r="YC228" s="185"/>
      <c r="YD228" s="185"/>
      <c r="YE228" s="185"/>
      <c r="YF228" s="185"/>
      <c r="YG228" s="185"/>
      <c r="YH228" s="185"/>
      <c r="YI228" s="185"/>
      <c r="YJ228" s="185"/>
      <c r="YK228" s="185"/>
      <c r="YL228" s="185"/>
      <c r="YM228" s="185"/>
      <c r="YN228" s="185"/>
      <c r="YO228" s="185"/>
      <c r="YP228" s="185"/>
      <c r="YQ228" s="185"/>
      <c r="YR228" s="185"/>
      <c r="YS228" s="185"/>
      <c r="YT228" s="185"/>
      <c r="YU228" s="185"/>
      <c r="YV228" s="185"/>
      <c r="YW228" s="185"/>
      <c r="YX228" s="185"/>
      <c r="YY228" s="185"/>
      <c r="YZ228" s="185"/>
      <c r="ZA228" s="185"/>
      <c r="ZB228" s="185"/>
      <c r="ZC228" s="185"/>
      <c r="ZD228" s="185"/>
      <c r="ZE228" s="185"/>
      <c r="ZF228" s="185"/>
      <c r="ZG228" s="185"/>
      <c r="ZH228" s="185"/>
      <c r="ZI228" s="185"/>
      <c r="ZJ228" s="185"/>
      <c r="ZK228" s="185"/>
      <c r="ZL228" s="185"/>
      <c r="ZM228" s="185"/>
      <c r="ZN228" s="185"/>
      <c r="ZO228" s="185"/>
      <c r="ZP228" s="185"/>
      <c r="ZQ228" s="185"/>
      <c r="ZR228" s="185"/>
      <c r="ZS228" s="185"/>
      <c r="ZT228" s="185"/>
      <c r="ZU228" s="185"/>
      <c r="ZV228" s="185"/>
      <c r="ZW228" s="185"/>
      <c r="ZX228" s="185"/>
      <c r="ZY228" s="185"/>
      <c r="ZZ228" s="185"/>
      <c r="AAA228" s="185"/>
      <c r="AAB228" s="185"/>
      <c r="AAC228" s="185"/>
      <c r="AAD228" s="185"/>
      <c r="AAE228" s="185"/>
      <c r="AAF228" s="185"/>
      <c r="AAG228" s="185"/>
      <c r="AAH228" s="185"/>
      <c r="AAI228" s="185"/>
      <c r="AAJ228" s="185"/>
      <c r="AAK228" s="185"/>
      <c r="AAL228" s="185"/>
      <c r="AAM228" s="185"/>
      <c r="AAN228" s="185"/>
      <c r="AAO228" s="185"/>
      <c r="AAP228" s="185"/>
      <c r="AAQ228" s="185"/>
      <c r="AAR228" s="185"/>
      <c r="AAS228" s="185"/>
      <c r="AAT228" s="185"/>
      <c r="AAU228" s="185"/>
      <c r="AAV228" s="185"/>
      <c r="AAW228" s="185"/>
      <c r="AAX228" s="185"/>
      <c r="AAY228" s="185"/>
      <c r="AAZ228" s="185"/>
      <c r="ABA228" s="185"/>
      <c r="ABB228" s="185"/>
      <c r="ABC228" s="185"/>
      <c r="ABD228" s="185"/>
      <c r="ABE228" s="185"/>
      <c r="ABF228" s="185"/>
      <c r="ABG228" s="185"/>
      <c r="ABH228" s="185"/>
      <c r="ABI228" s="185"/>
      <c r="ABJ228" s="185"/>
      <c r="ABK228" s="185"/>
      <c r="ABL228" s="185"/>
      <c r="ABM228" s="185"/>
      <c r="ABN228" s="185"/>
      <c r="ABO228" s="185"/>
      <c r="ABP228" s="185"/>
      <c r="ABQ228" s="185"/>
      <c r="ABR228" s="185"/>
      <c r="ABS228" s="185"/>
      <c r="ABT228" s="185"/>
      <c r="ABU228" s="185"/>
      <c r="ABV228" s="185"/>
      <c r="ABW228" s="185"/>
      <c r="ABX228" s="185"/>
      <c r="ABY228" s="185"/>
      <c r="ABZ228" s="185"/>
      <c r="ACA228" s="185"/>
      <c r="ACB228" s="185"/>
      <c r="ACC228" s="185"/>
      <c r="ACD228" s="185"/>
      <c r="ACE228" s="185"/>
      <c r="ACF228" s="185"/>
      <c r="ACG228" s="185"/>
      <c r="ACH228" s="185"/>
      <c r="ACI228" s="185"/>
      <c r="ACJ228" s="185"/>
      <c r="ACK228" s="185"/>
      <c r="ACL228" s="185"/>
      <c r="ACM228" s="185"/>
      <c r="ACN228" s="185"/>
      <c r="ACO228" s="185"/>
      <c r="ACP228" s="185"/>
      <c r="ACQ228" s="185"/>
      <c r="ACR228" s="185"/>
      <c r="ACS228" s="185"/>
      <c r="ACT228" s="185"/>
      <c r="ACU228" s="185"/>
      <c r="ACV228" s="185"/>
      <c r="ACW228" s="185"/>
      <c r="ACX228" s="185"/>
      <c r="ACY228" s="185"/>
      <c r="ACZ228" s="185"/>
      <c r="ADA228" s="185"/>
      <c r="ADB228" s="185"/>
      <c r="ADC228" s="185"/>
      <c r="ADD228" s="185"/>
      <c r="ADE228" s="185"/>
      <c r="ADF228" s="185"/>
      <c r="ADG228" s="185"/>
      <c r="ADH228" s="185"/>
      <c r="ADI228" s="185"/>
      <c r="ADJ228" s="185"/>
      <c r="ADK228" s="185"/>
      <c r="ADL228" s="185"/>
      <c r="ADM228" s="185"/>
      <c r="ADN228" s="185"/>
      <c r="ADO228" s="185"/>
      <c r="ADP228" s="185"/>
      <c r="ADQ228" s="185"/>
      <c r="ADR228" s="185"/>
      <c r="ADS228" s="185"/>
      <c r="ADT228" s="185"/>
      <c r="ADU228" s="185"/>
      <c r="ADV228" s="185"/>
      <c r="ADW228" s="185"/>
      <c r="ADX228" s="185"/>
      <c r="ADY228" s="185"/>
      <c r="ADZ228" s="185"/>
      <c r="AEA228" s="185"/>
      <c r="AEB228" s="185"/>
      <c r="AEC228" s="185"/>
      <c r="AED228" s="185"/>
      <c r="AEE228" s="185"/>
      <c r="AEF228" s="185"/>
      <c r="AEG228" s="185"/>
      <c r="AEH228" s="185"/>
      <c r="AEI228" s="185"/>
      <c r="AEJ228" s="185"/>
      <c r="AEK228" s="185"/>
      <c r="AEL228" s="185"/>
      <c r="AEM228" s="185"/>
      <c r="AEN228" s="185"/>
      <c r="AEO228" s="185"/>
      <c r="AEP228" s="185"/>
      <c r="AEQ228" s="185"/>
      <c r="AER228" s="185"/>
      <c r="AES228" s="185"/>
      <c r="AET228" s="185"/>
      <c r="AEU228" s="185"/>
      <c r="AEV228" s="185"/>
      <c r="AEW228" s="185"/>
      <c r="AEX228" s="185"/>
      <c r="AEY228" s="185"/>
      <c r="AEZ228" s="185"/>
      <c r="AFA228" s="185"/>
      <c r="AFB228" s="185"/>
      <c r="AFC228" s="185"/>
      <c r="AFD228" s="185"/>
      <c r="AFE228" s="185"/>
      <c r="AFF228" s="185"/>
      <c r="AFG228" s="185"/>
      <c r="AFH228" s="185"/>
      <c r="AFI228" s="185"/>
      <c r="AFJ228" s="185"/>
      <c r="AFK228" s="185"/>
      <c r="AFL228" s="185"/>
      <c r="AFM228" s="185"/>
      <c r="AFN228" s="185"/>
      <c r="AFO228" s="185"/>
      <c r="AFP228" s="185"/>
      <c r="AFQ228" s="185"/>
      <c r="AFR228" s="185"/>
      <c r="AFS228" s="185"/>
      <c r="AFT228" s="185"/>
      <c r="AFU228" s="185"/>
      <c r="AFV228" s="185"/>
      <c r="AFW228" s="185"/>
      <c r="AFX228" s="185"/>
      <c r="AFY228" s="185"/>
      <c r="AFZ228" s="185"/>
      <c r="AGA228" s="185"/>
      <c r="AGB228" s="185"/>
      <c r="AGC228" s="185"/>
      <c r="AGD228" s="185"/>
      <c r="AGE228" s="185"/>
      <c r="AGF228" s="185"/>
      <c r="AGG228" s="185"/>
      <c r="AGH228" s="185"/>
      <c r="AGI228" s="185"/>
      <c r="AGJ228" s="185"/>
      <c r="AGK228" s="185"/>
      <c r="AGL228" s="185"/>
      <c r="AGM228" s="185"/>
      <c r="AGN228" s="185"/>
      <c r="AGO228" s="185"/>
      <c r="AGP228" s="185"/>
      <c r="AGQ228" s="185"/>
      <c r="AGR228" s="185"/>
      <c r="AGS228" s="185"/>
      <c r="AGT228" s="185"/>
      <c r="AGU228" s="185"/>
      <c r="AGV228" s="185"/>
      <c r="AGW228" s="185"/>
      <c r="AGX228" s="185"/>
      <c r="AGY228" s="185"/>
      <c r="AGZ228" s="185"/>
      <c r="AHA228" s="185"/>
      <c r="AHB228" s="185"/>
      <c r="AHC228" s="185"/>
      <c r="AHD228" s="185"/>
      <c r="AHE228" s="185"/>
      <c r="AHF228" s="185"/>
      <c r="AHG228" s="185"/>
      <c r="AHH228" s="185"/>
      <c r="AHI228" s="185"/>
      <c r="AHJ228" s="185"/>
      <c r="AHK228" s="185"/>
      <c r="AHL228" s="185"/>
      <c r="AHM228" s="185"/>
      <c r="AHN228" s="185"/>
      <c r="AHO228" s="185"/>
      <c r="AHP228" s="185"/>
      <c r="AHQ228" s="185"/>
      <c r="AHR228" s="185"/>
      <c r="AHS228" s="185"/>
      <c r="AHT228" s="185"/>
      <c r="AHU228" s="185"/>
      <c r="AHV228" s="185"/>
      <c r="AHW228" s="185"/>
      <c r="AHX228" s="185"/>
      <c r="AHY228" s="185"/>
      <c r="AHZ228" s="185"/>
      <c r="AIA228" s="185"/>
      <c r="AIB228" s="185"/>
      <c r="AIC228" s="185"/>
      <c r="AID228" s="185"/>
      <c r="AIE228" s="185"/>
      <c r="AIF228" s="185"/>
      <c r="AIG228" s="185"/>
      <c r="AIH228" s="185"/>
      <c r="AII228" s="185"/>
      <c r="AIJ228" s="185"/>
      <c r="AIK228" s="185"/>
      <c r="AIL228" s="185"/>
      <c r="AIM228" s="185"/>
      <c r="AIN228" s="185"/>
      <c r="AIO228" s="185"/>
      <c r="AIP228" s="185"/>
      <c r="AIQ228" s="185"/>
      <c r="AIR228" s="185"/>
      <c r="AIS228" s="185"/>
      <c r="AIT228" s="185"/>
      <c r="AIU228" s="185"/>
      <c r="AIV228" s="185"/>
      <c r="AIW228" s="185"/>
      <c r="AIX228" s="185"/>
      <c r="AIY228" s="185"/>
      <c r="AIZ228" s="185"/>
      <c r="AJA228" s="185"/>
      <c r="AJB228" s="185"/>
      <c r="AJC228" s="185"/>
      <c r="AJD228" s="185"/>
      <c r="AJE228" s="185"/>
      <c r="AJF228" s="185"/>
      <c r="AJG228" s="185"/>
      <c r="AJH228" s="185"/>
      <c r="AJI228" s="185"/>
      <c r="AJJ228" s="185"/>
      <c r="AJK228" s="185"/>
      <c r="AJL228" s="185"/>
      <c r="AJM228" s="185"/>
      <c r="AJN228" s="185"/>
      <c r="AJO228" s="185"/>
      <c r="AJP228" s="185"/>
      <c r="AJQ228" s="185"/>
      <c r="AJR228" s="185"/>
      <c r="AJS228" s="185"/>
      <c r="AJT228" s="185"/>
      <c r="AJU228" s="185"/>
      <c r="AJV228" s="185"/>
      <c r="AJW228" s="185"/>
      <c r="AJX228" s="185"/>
      <c r="AJY228" s="185"/>
      <c r="AJZ228" s="185"/>
      <c r="AKA228" s="185"/>
      <c r="AKB228" s="185"/>
      <c r="AKC228" s="185"/>
      <c r="AKD228" s="185"/>
      <c r="AKE228" s="185"/>
      <c r="AKF228" s="185"/>
      <c r="AKG228" s="185"/>
      <c r="AKH228" s="185"/>
      <c r="AKI228" s="185"/>
      <c r="AKJ228" s="185"/>
      <c r="AKK228" s="185"/>
      <c r="AKL228" s="185"/>
      <c r="AKM228" s="185"/>
      <c r="AKN228" s="185"/>
      <c r="AKO228" s="185"/>
      <c r="AKP228" s="185"/>
      <c r="AKQ228" s="185"/>
      <c r="AKR228" s="185"/>
      <c r="AKS228" s="185"/>
      <c r="AKT228" s="185"/>
      <c r="AKU228" s="185"/>
      <c r="AKV228" s="185"/>
      <c r="AKW228" s="185"/>
      <c r="AKX228" s="185"/>
      <c r="AKY228" s="185"/>
      <c r="AKZ228" s="185"/>
      <c r="ALA228" s="185"/>
      <c r="ALB228" s="185"/>
      <c r="ALC228" s="185"/>
      <c r="ALD228" s="185"/>
      <c r="ALE228" s="185"/>
      <c r="ALF228" s="185"/>
      <c r="ALG228" s="185"/>
      <c r="ALH228" s="185"/>
      <c r="ALI228" s="185"/>
      <c r="ALJ228" s="185"/>
      <c r="ALK228" s="185"/>
      <c r="ALL228" s="185"/>
      <c r="ALM228" s="185"/>
      <c r="ALN228" s="185"/>
      <c r="ALO228" s="185"/>
      <c r="ALP228" s="185"/>
      <c r="ALQ228" s="185"/>
      <c r="ALR228" s="185"/>
      <c r="ALS228" s="185"/>
      <c r="ALT228" s="185"/>
      <c r="ALU228" s="185"/>
      <c r="ALV228" s="185"/>
      <c r="ALW228" s="185"/>
      <c r="ALX228" s="185"/>
      <c r="ALY228" s="185"/>
      <c r="ALZ228" s="185"/>
      <c r="AMA228" s="185"/>
      <c r="AMB228" s="185"/>
      <c r="AMC228" s="185"/>
      <c r="AMD228" s="185"/>
      <c r="AME228" s="185"/>
      <c r="AMF228" s="185"/>
      <c r="AMG228" s="185"/>
      <c r="AMH228" s="185"/>
      <c r="AMI228" s="185"/>
      <c r="AMJ228" s="185"/>
      <c r="AMK228" s="185"/>
      <c r="AML228" s="185"/>
      <c r="AMM228" s="185"/>
      <c r="AMN228" s="185"/>
      <c r="AMO228" s="185"/>
      <c r="AMP228" s="185"/>
      <c r="AMQ228" s="185"/>
      <c r="AMR228" s="185"/>
      <c r="AMS228" s="185"/>
      <c r="AMT228" s="185"/>
      <c r="AMU228" s="185"/>
      <c r="AMV228" s="185"/>
      <c r="AMW228" s="185"/>
      <c r="AMX228" s="185"/>
      <c r="AMY228" s="185"/>
      <c r="AMZ228" s="185"/>
      <c r="ANA228" s="185"/>
      <c r="ANB228" s="185"/>
      <c r="ANC228" s="185"/>
      <c r="AND228" s="185"/>
      <c r="ANE228" s="185"/>
      <c r="ANF228" s="185"/>
      <c r="ANG228" s="185"/>
      <c r="ANH228" s="185"/>
      <c r="ANI228" s="185"/>
      <c r="ANJ228" s="185"/>
      <c r="ANK228" s="185"/>
      <c r="ANL228" s="185"/>
      <c r="ANM228" s="185"/>
      <c r="ANN228" s="185"/>
      <c r="ANO228" s="185"/>
      <c r="ANP228" s="185"/>
      <c r="ANQ228" s="185"/>
      <c r="ANR228" s="185"/>
      <c r="ANS228" s="185"/>
      <c r="ANT228" s="185"/>
      <c r="ANU228" s="185"/>
      <c r="ANV228" s="185"/>
      <c r="ANW228" s="185"/>
      <c r="ANX228" s="185"/>
      <c r="ANY228" s="185"/>
      <c r="ANZ228" s="185"/>
      <c r="AOA228" s="185"/>
      <c r="AOB228" s="185"/>
      <c r="AOC228" s="185"/>
      <c r="AOD228" s="185"/>
      <c r="AOE228" s="185"/>
      <c r="AOF228" s="185"/>
      <c r="AOG228" s="185"/>
      <c r="AOH228" s="185"/>
      <c r="AOI228" s="185"/>
      <c r="AOJ228" s="185"/>
      <c r="AOK228" s="185"/>
      <c r="AOL228" s="185"/>
      <c r="AOM228" s="185"/>
      <c r="AON228" s="185"/>
      <c r="AOO228" s="185"/>
      <c r="AOP228" s="185"/>
      <c r="AOQ228" s="185"/>
      <c r="AOR228" s="185"/>
      <c r="AOS228" s="185"/>
      <c r="AOT228" s="185"/>
      <c r="AOU228" s="185"/>
      <c r="AOV228" s="185"/>
      <c r="AOW228" s="185"/>
      <c r="AOX228" s="185"/>
      <c r="AOY228" s="185"/>
      <c r="AOZ228" s="185"/>
      <c r="APA228" s="185"/>
      <c r="APB228" s="185"/>
      <c r="APC228" s="185"/>
      <c r="APD228" s="185"/>
      <c r="APE228" s="185"/>
      <c r="APF228" s="185"/>
      <c r="APG228" s="185"/>
      <c r="APH228" s="185"/>
      <c r="API228" s="185"/>
      <c r="APJ228" s="185"/>
      <c r="APK228" s="185"/>
      <c r="APL228" s="185"/>
      <c r="APM228" s="185"/>
      <c r="APN228" s="185"/>
      <c r="APO228" s="185"/>
      <c r="APP228" s="185"/>
      <c r="APQ228" s="185"/>
      <c r="APR228" s="185"/>
      <c r="APS228" s="185"/>
      <c r="APT228" s="185"/>
      <c r="APU228" s="185"/>
      <c r="APV228" s="185"/>
      <c r="APW228" s="185"/>
      <c r="APX228" s="185"/>
      <c r="APY228" s="185"/>
      <c r="APZ228" s="185"/>
      <c r="AQA228" s="185"/>
      <c r="AQB228" s="185"/>
      <c r="AQC228" s="185"/>
      <c r="AQD228" s="185"/>
      <c r="AQE228" s="185"/>
      <c r="AQF228" s="185"/>
      <c r="AQG228" s="185"/>
      <c r="AQH228" s="185"/>
      <c r="AQI228" s="185"/>
      <c r="AQJ228" s="185"/>
      <c r="AQK228" s="185"/>
      <c r="AQL228" s="185"/>
      <c r="AQM228" s="185"/>
      <c r="AQN228" s="185"/>
      <c r="AQO228" s="185"/>
      <c r="AQP228" s="185"/>
      <c r="AQQ228" s="185"/>
      <c r="AQR228" s="185"/>
      <c r="AQS228" s="185"/>
      <c r="AQT228" s="185"/>
      <c r="AQU228" s="185"/>
      <c r="AQV228" s="185"/>
      <c r="AQW228" s="185"/>
      <c r="AQX228" s="185"/>
      <c r="AQY228" s="185"/>
      <c r="AQZ228" s="185"/>
      <c r="ARA228" s="185"/>
      <c r="ARB228" s="185"/>
      <c r="ARC228" s="185"/>
      <c r="ARD228" s="185"/>
      <c r="ARE228" s="185"/>
      <c r="ARF228" s="185"/>
      <c r="ARG228" s="185"/>
      <c r="ARH228" s="185"/>
      <c r="ARI228" s="185"/>
      <c r="ARJ228" s="185"/>
      <c r="ARK228" s="185"/>
      <c r="ARL228" s="185"/>
      <c r="ARM228" s="185"/>
      <c r="ARN228" s="185"/>
      <c r="ARO228" s="185"/>
      <c r="ARP228" s="185"/>
      <c r="ARQ228" s="185"/>
      <c r="ARR228" s="185"/>
      <c r="ARS228" s="185"/>
      <c r="ART228" s="185"/>
      <c r="ARU228" s="185"/>
      <c r="ARV228" s="185"/>
      <c r="ARW228" s="185"/>
      <c r="ARX228" s="185"/>
      <c r="ARY228" s="185"/>
      <c r="ARZ228" s="185"/>
      <c r="ASA228" s="185"/>
      <c r="ASB228" s="185"/>
      <c r="ASC228" s="185"/>
      <c r="ASD228" s="185"/>
      <c r="ASE228" s="185"/>
      <c r="ASF228" s="185"/>
      <c r="ASG228" s="185"/>
      <c r="ASH228" s="185"/>
      <c r="ASI228" s="185"/>
      <c r="ASJ228" s="185"/>
      <c r="ASK228" s="185"/>
      <c r="ASL228" s="185"/>
      <c r="ASM228" s="185"/>
      <c r="ASN228" s="185"/>
      <c r="ASO228" s="185"/>
      <c r="ASP228" s="185"/>
      <c r="ASQ228" s="185"/>
      <c r="ASR228" s="185"/>
      <c r="ASS228" s="185"/>
      <c r="AST228" s="185"/>
      <c r="ASU228" s="185"/>
      <c r="ASV228" s="185"/>
      <c r="ASW228" s="185"/>
      <c r="ASX228" s="185"/>
      <c r="ASY228" s="185"/>
      <c r="ASZ228" s="185"/>
      <c r="ATA228" s="185"/>
      <c r="ATB228" s="185"/>
      <c r="ATC228" s="185"/>
      <c r="ATD228" s="185"/>
      <c r="ATE228" s="185"/>
      <c r="ATF228" s="185"/>
      <c r="ATG228" s="185"/>
      <c r="ATH228" s="185"/>
      <c r="ATI228" s="185"/>
      <c r="ATJ228" s="185"/>
      <c r="ATK228" s="185"/>
      <c r="ATL228" s="185"/>
      <c r="ATM228" s="185"/>
      <c r="ATN228" s="185"/>
      <c r="ATO228" s="185"/>
      <c r="ATP228" s="185"/>
      <c r="ATQ228" s="185"/>
      <c r="ATR228" s="185"/>
      <c r="ATS228" s="185"/>
      <c r="ATT228" s="185"/>
      <c r="ATU228" s="185"/>
      <c r="ATV228" s="185"/>
      <c r="ATW228" s="185"/>
      <c r="ATX228" s="185"/>
      <c r="ATY228" s="185"/>
      <c r="ATZ228" s="185"/>
      <c r="AUA228" s="185"/>
      <c r="AUB228" s="185"/>
      <c r="AUC228" s="185"/>
      <c r="AUD228" s="185"/>
      <c r="AUE228" s="185"/>
      <c r="AUF228" s="185"/>
      <c r="AUG228" s="185"/>
      <c r="AUH228" s="185"/>
      <c r="AUI228" s="185"/>
      <c r="AUJ228" s="185"/>
      <c r="AUK228" s="185"/>
      <c r="AUL228" s="185"/>
      <c r="AUM228" s="185"/>
      <c r="AUN228" s="185"/>
      <c r="AUO228" s="185"/>
      <c r="AUP228" s="185"/>
      <c r="AUQ228" s="185"/>
      <c r="AUR228" s="185"/>
      <c r="AUS228" s="185"/>
      <c r="AUT228" s="185"/>
      <c r="AUU228" s="185"/>
      <c r="AUV228" s="185"/>
      <c r="AUW228" s="185"/>
      <c r="AUX228" s="185"/>
      <c r="AUY228" s="185"/>
      <c r="AUZ228" s="185"/>
      <c r="AVA228" s="185"/>
      <c r="AVB228" s="185"/>
      <c r="AVC228" s="185"/>
      <c r="AVD228" s="185"/>
      <c r="AVE228" s="185"/>
      <c r="AVF228" s="185"/>
      <c r="AVG228" s="185"/>
      <c r="AVH228" s="185"/>
      <c r="AVI228" s="185"/>
      <c r="AVJ228" s="185"/>
      <c r="AVK228" s="185"/>
      <c r="AVL228" s="185"/>
      <c r="AVM228" s="185"/>
      <c r="AVN228" s="185"/>
      <c r="AVO228" s="185"/>
      <c r="AVP228" s="185"/>
      <c r="AVQ228" s="185"/>
      <c r="AVR228" s="185"/>
      <c r="AVS228" s="185"/>
      <c r="AVT228" s="185"/>
      <c r="AVU228" s="185"/>
      <c r="AVV228" s="185"/>
      <c r="AVW228" s="185"/>
      <c r="AVX228" s="185"/>
      <c r="AVY228" s="185"/>
      <c r="AVZ228" s="185"/>
      <c r="AWA228" s="185"/>
      <c r="AWB228" s="185"/>
      <c r="AWC228" s="185"/>
      <c r="AWD228" s="185"/>
      <c r="AWE228" s="185"/>
      <c r="AWF228" s="185"/>
      <c r="AWG228" s="185"/>
      <c r="AWH228" s="185"/>
      <c r="AWI228" s="185"/>
      <c r="AWJ228" s="185"/>
      <c r="AWK228" s="185"/>
      <c r="AWL228" s="185"/>
      <c r="AWM228" s="185"/>
      <c r="AWN228" s="185"/>
      <c r="AWO228" s="185"/>
      <c r="AWP228" s="185"/>
      <c r="AWQ228" s="185"/>
      <c r="AWR228" s="185"/>
      <c r="AWS228" s="185"/>
      <c r="AWT228" s="185"/>
      <c r="AWU228" s="185"/>
      <c r="AWV228" s="185"/>
      <c r="AWW228" s="185"/>
      <c r="AWX228" s="185"/>
      <c r="AWY228" s="185"/>
      <c r="AWZ228" s="185"/>
      <c r="AXA228" s="185"/>
      <c r="AXB228" s="185"/>
      <c r="AXC228" s="185"/>
      <c r="AXD228" s="185"/>
      <c r="AXE228" s="185"/>
      <c r="AXF228" s="185"/>
      <c r="AXG228" s="185"/>
      <c r="AXH228" s="185"/>
      <c r="AXI228" s="185"/>
      <c r="AXJ228" s="185"/>
      <c r="AXK228" s="185"/>
      <c r="AXL228" s="185"/>
      <c r="AXM228" s="185"/>
      <c r="AXN228" s="185"/>
      <c r="AXO228" s="185"/>
      <c r="AXP228" s="185"/>
      <c r="AXQ228" s="185"/>
      <c r="AXR228" s="185"/>
      <c r="AXS228" s="185"/>
      <c r="AXT228" s="185"/>
      <c r="AXU228" s="185"/>
      <c r="AXV228" s="185"/>
      <c r="AXW228" s="185"/>
      <c r="AXX228" s="185"/>
      <c r="AXY228" s="185"/>
      <c r="AXZ228" s="185"/>
      <c r="AYA228" s="185"/>
      <c r="AYB228" s="185"/>
      <c r="AYC228" s="185"/>
      <c r="AYD228" s="185"/>
      <c r="AYE228" s="185"/>
      <c r="AYF228" s="185"/>
      <c r="AYG228" s="185"/>
      <c r="AYH228" s="185"/>
      <c r="AYI228" s="185"/>
      <c r="AYJ228" s="185"/>
      <c r="AYK228" s="185"/>
      <c r="AYL228" s="185"/>
      <c r="AYM228" s="185"/>
      <c r="AYN228" s="185"/>
      <c r="AYO228" s="185"/>
      <c r="AYP228" s="185"/>
      <c r="AYQ228" s="185"/>
      <c r="AYR228" s="185"/>
      <c r="AYS228" s="185"/>
      <c r="AYT228" s="185"/>
      <c r="AYU228" s="185"/>
      <c r="AYV228" s="185"/>
      <c r="AYW228" s="185"/>
      <c r="AYX228" s="185"/>
      <c r="AYY228" s="185"/>
      <c r="AYZ228" s="185"/>
      <c r="AZA228" s="185"/>
      <c r="AZB228" s="185"/>
      <c r="AZC228" s="185"/>
      <c r="AZD228" s="185"/>
      <c r="AZE228" s="185"/>
      <c r="AZF228" s="185"/>
      <c r="AZG228" s="185"/>
      <c r="AZH228" s="185"/>
      <c r="AZI228" s="185"/>
      <c r="AZJ228" s="185"/>
      <c r="AZK228" s="185"/>
      <c r="AZL228" s="185"/>
      <c r="AZM228" s="185"/>
      <c r="AZN228" s="185"/>
      <c r="AZO228" s="185"/>
      <c r="AZP228" s="185"/>
      <c r="AZQ228" s="185"/>
      <c r="AZR228" s="185"/>
      <c r="AZS228" s="185"/>
      <c r="AZT228" s="185"/>
      <c r="AZU228" s="185"/>
      <c r="AZV228" s="185"/>
      <c r="AZW228" s="185"/>
      <c r="AZX228" s="185"/>
      <c r="AZY228" s="185"/>
      <c r="AZZ228" s="185"/>
      <c r="BAA228" s="185"/>
      <c r="BAB228" s="185"/>
      <c r="BAC228" s="185"/>
      <c r="BAD228" s="185"/>
      <c r="BAE228" s="185"/>
      <c r="BAF228" s="185"/>
      <c r="BAG228" s="185"/>
      <c r="BAH228" s="185"/>
      <c r="BAI228" s="185"/>
      <c r="BAJ228" s="185"/>
      <c r="BAK228" s="185"/>
      <c r="BAL228" s="185"/>
      <c r="BAM228" s="185"/>
      <c r="BAN228" s="185"/>
      <c r="BAO228" s="185"/>
      <c r="BAP228" s="185"/>
      <c r="BAQ228" s="185"/>
      <c r="BAR228" s="185"/>
      <c r="BAS228" s="185"/>
      <c r="BAT228" s="185"/>
      <c r="BAU228" s="185"/>
      <c r="BAV228" s="185"/>
      <c r="BAW228" s="185"/>
      <c r="BAX228" s="185"/>
      <c r="BAY228" s="185"/>
      <c r="BAZ228" s="185"/>
      <c r="BBA228" s="185"/>
      <c r="BBB228" s="185"/>
      <c r="BBC228" s="185"/>
      <c r="BBD228" s="185"/>
      <c r="BBE228" s="185"/>
      <c r="BBF228" s="185"/>
      <c r="BBG228" s="185"/>
      <c r="BBH228" s="185"/>
      <c r="BBI228" s="185"/>
      <c r="BBJ228" s="185"/>
      <c r="BBK228" s="185"/>
      <c r="BBL228" s="185"/>
      <c r="BBM228" s="185"/>
      <c r="BBN228" s="185"/>
      <c r="BBO228" s="185"/>
      <c r="BBP228" s="185"/>
      <c r="BBQ228" s="185"/>
      <c r="BBR228" s="185"/>
      <c r="BBS228" s="185"/>
      <c r="BBT228" s="185"/>
      <c r="BBU228" s="185"/>
      <c r="BBV228" s="185"/>
      <c r="BBW228" s="185"/>
      <c r="BBX228" s="185"/>
      <c r="BBY228" s="185"/>
      <c r="BBZ228" s="185"/>
      <c r="BCA228" s="185"/>
      <c r="BCB228" s="185"/>
      <c r="BCC228" s="185"/>
      <c r="BCD228" s="185"/>
      <c r="BCE228" s="185"/>
      <c r="BCF228" s="185"/>
      <c r="BCG228" s="185"/>
      <c r="BCH228" s="185"/>
      <c r="BCI228" s="185"/>
      <c r="BCJ228" s="185"/>
      <c r="BCK228" s="185"/>
      <c r="BCL228" s="185"/>
      <c r="BCM228" s="185"/>
      <c r="BCN228" s="185"/>
      <c r="BCO228" s="185"/>
      <c r="BCP228" s="185"/>
      <c r="BCQ228" s="185"/>
      <c r="BCR228" s="185"/>
      <c r="BCS228" s="185"/>
      <c r="BCT228" s="185"/>
      <c r="BCU228" s="185"/>
      <c r="BCV228" s="185"/>
      <c r="BCW228" s="185"/>
      <c r="BCX228" s="185"/>
      <c r="BCY228" s="185"/>
      <c r="BCZ228" s="185"/>
      <c r="BDA228" s="185"/>
      <c r="BDB228" s="185"/>
      <c r="BDC228" s="185"/>
      <c r="BDD228" s="185"/>
      <c r="BDE228" s="185"/>
      <c r="BDF228" s="185"/>
      <c r="BDG228" s="185"/>
      <c r="BDH228" s="185"/>
      <c r="BDI228" s="185"/>
      <c r="BDJ228" s="185"/>
      <c r="BDK228" s="185"/>
      <c r="BDL228" s="185"/>
      <c r="BDM228" s="185"/>
      <c r="BDN228" s="185"/>
      <c r="BDO228" s="185"/>
      <c r="BDP228" s="185"/>
      <c r="BDQ228" s="185"/>
      <c r="BDR228" s="185"/>
      <c r="BDS228" s="185"/>
      <c r="BDT228" s="185"/>
      <c r="BDU228" s="185"/>
      <c r="BDV228" s="185"/>
      <c r="BDW228" s="185"/>
      <c r="BDX228" s="185"/>
      <c r="BDY228" s="185"/>
      <c r="BDZ228" s="185"/>
      <c r="BEA228" s="185"/>
      <c r="BEB228" s="185"/>
      <c r="BEC228" s="185"/>
      <c r="BED228" s="185"/>
      <c r="BEE228" s="185"/>
      <c r="BEF228" s="185"/>
      <c r="BEG228" s="185"/>
      <c r="BEH228" s="185"/>
      <c r="BEI228" s="185"/>
      <c r="BEJ228" s="185"/>
      <c r="BEK228" s="185"/>
      <c r="BEL228" s="185"/>
      <c r="BEM228" s="185"/>
      <c r="BEN228" s="185"/>
      <c r="BEO228" s="185"/>
      <c r="BEP228" s="185"/>
      <c r="BEQ228" s="185"/>
      <c r="BER228" s="185"/>
      <c r="BES228" s="185"/>
      <c r="BET228" s="185"/>
      <c r="BEU228" s="185"/>
      <c r="BEV228" s="185"/>
      <c r="BEW228" s="185"/>
      <c r="BEX228" s="185"/>
      <c r="BEY228" s="185"/>
      <c r="BEZ228" s="185"/>
      <c r="BFA228" s="185"/>
      <c r="BFB228" s="185"/>
      <c r="BFC228" s="185"/>
      <c r="BFD228" s="185"/>
      <c r="BFE228" s="185"/>
      <c r="BFF228" s="185"/>
      <c r="BFG228" s="185"/>
      <c r="BFH228" s="185"/>
      <c r="BFI228" s="185"/>
      <c r="BFJ228" s="185"/>
      <c r="BFK228" s="185"/>
      <c r="BFL228" s="185"/>
      <c r="BFM228" s="185"/>
      <c r="BFN228" s="185"/>
      <c r="BFO228" s="185"/>
      <c r="BFP228" s="185"/>
      <c r="BFQ228" s="185"/>
      <c r="BFR228" s="185"/>
      <c r="BFS228" s="185"/>
      <c r="BFT228" s="185"/>
      <c r="BFU228" s="185"/>
      <c r="BFV228" s="185"/>
      <c r="BFW228" s="185"/>
      <c r="BFX228" s="185"/>
      <c r="BFY228" s="185"/>
      <c r="BFZ228" s="185"/>
      <c r="BGA228" s="185"/>
      <c r="BGB228" s="185"/>
      <c r="BGC228" s="185"/>
      <c r="BGD228" s="185"/>
      <c r="BGE228" s="185"/>
      <c r="BGF228" s="185"/>
      <c r="BGG228" s="185"/>
      <c r="BGH228" s="185"/>
      <c r="BGI228" s="185"/>
      <c r="BGJ228" s="185"/>
      <c r="BGK228" s="185"/>
      <c r="BGL228" s="185"/>
      <c r="BGM228" s="185"/>
      <c r="BGN228" s="185"/>
      <c r="BGO228" s="185"/>
      <c r="BGP228" s="185"/>
      <c r="BGQ228" s="185"/>
      <c r="BGR228" s="185"/>
      <c r="BGS228" s="185"/>
      <c r="BGT228" s="185"/>
      <c r="BGU228" s="185"/>
      <c r="BGV228" s="185"/>
      <c r="BGW228" s="185"/>
      <c r="BGX228" s="185"/>
      <c r="BGY228" s="185"/>
      <c r="BGZ228" s="185"/>
      <c r="BHA228" s="185"/>
      <c r="BHB228" s="185"/>
      <c r="BHC228" s="185"/>
      <c r="BHD228" s="185"/>
      <c r="BHE228" s="185"/>
      <c r="BHF228" s="185"/>
      <c r="BHG228" s="185"/>
      <c r="BHH228" s="185"/>
      <c r="BHI228" s="185"/>
      <c r="BHJ228" s="185"/>
      <c r="BHK228" s="185"/>
      <c r="BHL228" s="185"/>
      <c r="BHM228" s="185"/>
      <c r="BHN228" s="185"/>
      <c r="BHO228" s="185"/>
      <c r="BHP228" s="185"/>
      <c r="BHQ228" s="185"/>
      <c r="BHR228" s="185"/>
      <c r="BHS228" s="185"/>
      <c r="BHT228" s="185"/>
      <c r="BHU228" s="185"/>
      <c r="BHV228" s="185"/>
      <c r="BHW228" s="185"/>
      <c r="BHX228" s="185"/>
      <c r="BHY228" s="185"/>
      <c r="BHZ228" s="185"/>
      <c r="BIA228" s="185"/>
      <c r="BIB228" s="185"/>
      <c r="BIC228" s="185"/>
      <c r="BID228" s="185"/>
      <c r="BIE228" s="185"/>
      <c r="BIF228" s="185"/>
      <c r="BIG228" s="185"/>
      <c r="BIH228" s="185"/>
      <c r="BII228" s="185"/>
      <c r="BIJ228" s="185"/>
      <c r="BIK228" s="185"/>
      <c r="BIL228" s="185"/>
      <c r="BIM228" s="185"/>
      <c r="BIN228" s="185"/>
      <c r="BIO228" s="185"/>
      <c r="BIP228" s="185"/>
      <c r="BIQ228" s="185"/>
      <c r="BIR228" s="185"/>
      <c r="BIS228" s="185"/>
      <c r="BIT228" s="185"/>
      <c r="BIU228" s="185"/>
      <c r="BIV228" s="185"/>
      <c r="BIW228" s="185"/>
      <c r="BIX228" s="185"/>
      <c r="BIY228" s="185"/>
      <c r="BIZ228" s="185"/>
      <c r="BJA228" s="185"/>
      <c r="BJB228" s="185"/>
      <c r="BJC228" s="185"/>
      <c r="BJD228" s="185"/>
      <c r="BJE228" s="185"/>
      <c r="BJF228" s="185"/>
      <c r="BJG228" s="185"/>
      <c r="BJH228" s="185"/>
      <c r="BJI228" s="185"/>
      <c r="BJJ228" s="185"/>
      <c r="BJK228" s="185"/>
      <c r="BJL228" s="185"/>
      <c r="BJM228" s="185"/>
      <c r="BJN228" s="185"/>
      <c r="BJO228" s="185"/>
      <c r="BJP228" s="185"/>
      <c r="BJQ228" s="185"/>
      <c r="BJR228" s="185"/>
      <c r="BJS228" s="185"/>
      <c r="BJT228" s="185"/>
      <c r="BJU228" s="185"/>
      <c r="BJV228" s="185"/>
      <c r="BJW228" s="185"/>
      <c r="BJX228" s="185"/>
      <c r="BJY228" s="185"/>
      <c r="BJZ228" s="185"/>
      <c r="BKA228" s="185"/>
      <c r="BKB228" s="185"/>
      <c r="BKC228" s="185"/>
      <c r="BKD228" s="185"/>
      <c r="BKE228" s="185"/>
      <c r="BKF228" s="185"/>
      <c r="BKG228" s="185"/>
      <c r="BKH228" s="185"/>
      <c r="BKI228" s="185"/>
      <c r="BKJ228" s="185"/>
      <c r="BKK228" s="185"/>
      <c r="BKL228" s="185"/>
      <c r="BKM228" s="185"/>
      <c r="BKN228" s="185"/>
      <c r="BKO228" s="185"/>
      <c r="BKP228" s="185"/>
      <c r="BKQ228" s="185"/>
      <c r="BKR228" s="185"/>
      <c r="BKS228" s="185"/>
      <c r="BKT228" s="185"/>
      <c r="BKU228" s="185"/>
      <c r="BKV228" s="185"/>
      <c r="BKW228" s="185"/>
      <c r="BKX228" s="185"/>
      <c r="BKY228" s="185"/>
      <c r="BKZ228" s="185"/>
      <c r="BLA228" s="185"/>
      <c r="BLB228" s="185"/>
      <c r="BLC228" s="185"/>
      <c r="BLD228" s="185"/>
      <c r="BLE228" s="185"/>
      <c r="BLF228" s="185"/>
      <c r="BLG228" s="185"/>
      <c r="BLH228" s="185"/>
      <c r="BLI228" s="185"/>
      <c r="BLJ228" s="185"/>
      <c r="BLK228" s="185"/>
      <c r="BLL228" s="185"/>
      <c r="BLM228" s="185"/>
      <c r="BLN228" s="185"/>
      <c r="BLO228" s="185"/>
      <c r="BLP228" s="185"/>
      <c r="BLQ228" s="185"/>
      <c r="BLR228" s="185"/>
      <c r="BLS228" s="185"/>
      <c r="BLT228" s="185"/>
      <c r="BLU228" s="185"/>
      <c r="BLV228" s="185"/>
      <c r="BLW228" s="185"/>
      <c r="BLX228" s="185"/>
      <c r="BLY228" s="185"/>
      <c r="BLZ228" s="185"/>
      <c r="BMA228" s="185"/>
      <c r="BMB228" s="185"/>
      <c r="BMC228" s="185"/>
      <c r="BMD228" s="185"/>
      <c r="BME228" s="185"/>
      <c r="BMF228" s="185"/>
      <c r="BMG228" s="185"/>
      <c r="BMH228" s="185"/>
      <c r="BMI228" s="185"/>
      <c r="BMJ228" s="185"/>
      <c r="BMK228" s="185"/>
      <c r="BML228" s="185"/>
      <c r="BMM228" s="185"/>
      <c r="BMN228" s="185"/>
      <c r="BMO228" s="185"/>
      <c r="BMP228" s="185"/>
      <c r="BMQ228" s="185"/>
      <c r="BMR228" s="185"/>
      <c r="BMS228" s="185"/>
      <c r="BMT228" s="185"/>
      <c r="BMU228" s="185"/>
      <c r="BMV228" s="185"/>
      <c r="BMW228" s="185"/>
      <c r="BMX228" s="185"/>
      <c r="BMY228" s="185"/>
      <c r="BMZ228" s="185"/>
      <c r="BNA228" s="185"/>
      <c r="BNB228" s="185"/>
      <c r="BNC228" s="185"/>
      <c r="BND228" s="185"/>
      <c r="BNE228" s="185"/>
      <c r="BNF228" s="185"/>
      <c r="BNG228" s="185"/>
      <c r="BNH228" s="185"/>
      <c r="BNI228" s="185"/>
      <c r="BNJ228" s="185"/>
      <c r="BNK228" s="185"/>
      <c r="BNL228" s="185"/>
      <c r="BNM228" s="185"/>
      <c r="BNN228" s="185"/>
      <c r="BNO228" s="185"/>
      <c r="BNP228" s="185"/>
      <c r="BNQ228" s="185"/>
      <c r="BNR228" s="185"/>
      <c r="BNS228" s="185"/>
      <c r="BNT228" s="185"/>
      <c r="BNU228" s="185"/>
      <c r="BNV228" s="185"/>
      <c r="BNW228" s="185"/>
      <c r="BNX228" s="185"/>
      <c r="BNY228" s="185"/>
      <c r="BNZ228" s="185"/>
      <c r="BOA228" s="185"/>
      <c r="BOB228" s="185"/>
      <c r="BOC228" s="185"/>
      <c r="BOD228" s="185"/>
      <c r="BOE228" s="185"/>
      <c r="BOF228" s="185"/>
      <c r="BOG228" s="185"/>
      <c r="BOH228" s="185"/>
      <c r="BOI228" s="185"/>
      <c r="BOJ228" s="185"/>
      <c r="BOK228" s="185"/>
      <c r="BOL228" s="185"/>
      <c r="BOM228" s="185"/>
      <c r="BON228" s="185"/>
      <c r="BOO228" s="185"/>
      <c r="BOP228" s="185"/>
      <c r="BOQ228" s="185"/>
      <c r="BOR228" s="185"/>
      <c r="BOS228" s="185"/>
      <c r="BOT228" s="185"/>
      <c r="BOU228" s="185"/>
      <c r="BOV228" s="185"/>
      <c r="BOW228" s="185"/>
      <c r="BOX228" s="185"/>
      <c r="BOY228" s="185"/>
      <c r="BOZ228" s="185"/>
      <c r="BPA228" s="185"/>
      <c r="BPB228" s="185"/>
      <c r="BPC228" s="185"/>
      <c r="BPD228" s="185"/>
      <c r="BPE228" s="185"/>
      <c r="BPF228" s="185"/>
      <c r="BPG228" s="185"/>
      <c r="BPH228" s="185"/>
      <c r="BPI228" s="185"/>
      <c r="BPJ228" s="185"/>
      <c r="BPK228" s="185"/>
      <c r="BPL228" s="185"/>
      <c r="BPM228" s="185"/>
      <c r="BPN228" s="185"/>
      <c r="BPO228" s="185"/>
      <c r="BPP228" s="185"/>
      <c r="BPQ228" s="185"/>
      <c r="BPR228" s="185"/>
      <c r="BPS228" s="185"/>
      <c r="BPT228" s="185"/>
      <c r="BPU228" s="185"/>
      <c r="BPV228" s="185"/>
      <c r="BPW228" s="185"/>
      <c r="BPX228" s="185"/>
      <c r="BPY228" s="185"/>
      <c r="BPZ228" s="185"/>
      <c r="BQA228" s="185"/>
      <c r="BQB228" s="185"/>
      <c r="BQC228" s="185"/>
      <c r="BQD228" s="185"/>
      <c r="BQE228" s="185"/>
      <c r="BQF228" s="185"/>
      <c r="BQG228" s="185"/>
      <c r="BQH228" s="185"/>
      <c r="BQI228" s="185"/>
      <c r="BQJ228" s="185"/>
      <c r="BQK228" s="185"/>
      <c r="BQL228" s="185"/>
      <c r="BQM228" s="185"/>
      <c r="BQN228" s="185"/>
      <c r="BQO228" s="185"/>
      <c r="BQP228" s="185"/>
      <c r="BQQ228" s="185"/>
      <c r="BQR228" s="185"/>
      <c r="BQS228" s="185"/>
      <c r="BQT228" s="185"/>
      <c r="BQU228" s="185"/>
      <c r="BQV228" s="185"/>
      <c r="BQW228" s="185"/>
      <c r="BQX228" s="185"/>
      <c r="BQY228" s="185"/>
      <c r="BQZ228" s="185"/>
      <c r="BRA228" s="185"/>
      <c r="BRB228" s="185"/>
      <c r="BRC228" s="185"/>
      <c r="BRD228" s="185"/>
      <c r="BRE228" s="185"/>
      <c r="BRF228" s="185"/>
      <c r="BRG228" s="185"/>
      <c r="BRH228" s="185"/>
      <c r="BRI228" s="185"/>
      <c r="BRJ228" s="185"/>
      <c r="BRK228" s="185"/>
      <c r="BRL228" s="185"/>
      <c r="BRM228" s="185"/>
      <c r="BRN228" s="185"/>
      <c r="BRO228" s="185"/>
      <c r="BRP228" s="185"/>
      <c r="BRQ228" s="185"/>
      <c r="BRR228" s="185"/>
      <c r="BRS228" s="185"/>
      <c r="BRT228" s="185"/>
      <c r="BRU228" s="185"/>
      <c r="BRV228" s="185"/>
      <c r="BRW228" s="185"/>
      <c r="BRX228" s="185"/>
      <c r="BRY228" s="185"/>
      <c r="BRZ228" s="185"/>
      <c r="BSA228" s="185"/>
      <c r="BSB228" s="185"/>
      <c r="BSC228" s="185"/>
      <c r="BSD228" s="185"/>
      <c r="BSE228" s="185"/>
      <c r="BSF228" s="185"/>
      <c r="BSG228" s="185"/>
      <c r="BSH228" s="185"/>
      <c r="BSI228" s="185"/>
      <c r="BSJ228" s="185"/>
      <c r="BSK228" s="185"/>
      <c r="BSL228" s="185"/>
      <c r="BSM228" s="185"/>
      <c r="BSN228" s="185"/>
      <c r="BSO228" s="185"/>
      <c r="BSP228" s="185"/>
      <c r="BSQ228" s="185"/>
      <c r="BSR228" s="185"/>
      <c r="BSS228" s="185"/>
      <c r="BST228" s="185"/>
      <c r="BSU228" s="185"/>
      <c r="BSV228" s="185"/>
      <c r="BSW228" s="185"/>
      <c r="BSX228" s="185"/>
      <c r="BSY228" s="185"/>
      <c r="BSZ228" s="185"/>
      <c r="BTA228" s="185"/>
      <c r="BTB228" s="185"/>
      <c r="BTC228" s="185"/>
      <c r="BTD228" s="185"/>
      <c r="BTE228" s="185"/>
      <c r="BTF228" s="185"/>
      <c r="BTG228" s="185"/>
      <c r="BTH228" s="185"/>
      <c r="BTI228" s="185"/>
      <c r="BTJ228" s="185"/>
      <c r="BTK228" s="185"/>
      <c r="BTL228" s="185"/>
      <c r="BTM228" s="185"/>
      <c r="BTN228" s="185"/>
      <c r="BTO228" s="185"/>
      <c r="BTP228" s="185"/>
      <c r="BTQ228" s="185"/>
      <c r="BTR228" s="185"/>
      <c r="BTS228" s="185"/>
      <c r="BTT228" s="185"/>
      <c r="BTU228" s="185"/>
      <c r="BTV228" s="185"/>
      <c r="BTW228" s="185"/>
      <c r="BTX228" s="185"/>
      <c r="BTY228" s="185"/>
      <c r="BTZ228" s="185"/>
      <c r="BUA228" s="185"/>
      <c r="BUB228" s="185"/>
      <c r="BUC228" s="185"/>
      <c r="BUD228" s="185"/>
      <c r="BUE228" s="185"/>
      <c r="BUF228" s="185"/>
      <c r="BUG228" s="185"/>
      <c r="BUH228" s="185"/>
      <c r="BUI228" s="185"/>
      <c r="BUJ228" s="185"/>
      <c r="BUK228" s="185"/>
      <c r="BUL228" s="185"/>
      <c r="BUM228" s="185"/>
      <c r="BUN228" s="185"/>
      <c r="BUO228" s="185"/>
      <c r="BUP228" s="185"/>
      <c r="BUQ228" s="185"/>
      <c r="BUR228" s="185"/>
      <c r="BUS228" s="185"/>
      <c r="BUT228" s="185"/>
      <c r="BUU228" s="185"/>
      <c r="BUV228" s="185"/>
      <c r="BUW228" s="185"/>
      <c r="BUX228" s="185"/>
      <c r="BUY228" s="185"/>
      <c r="BUZ228" s="185"/>
      <c r="BVA228" s="185"/>
      <c r="BVB228" s="185"/>
      <c r="BVC228" s="185"/>
      <c r="BVD228" s="185"/>
      <c r="BVE228" s="185"/>
      <c r="BVF228" s="185"/>
      <c r="BVG228" s="185"/>
      <c r="BVH228" s="185"/>
      <c r="BVI228" s="185"/>
      <c r="BVJ228" s="185"/>
      <c r="BVK228" s="185"/>
      <c r="BVL228" s="185"/>
      <c r="BVM228" s="185"/>
      <c r="BVN228" s="185"/>
      <c r="BVO228" s="185"/>
      <c r="BVP228" s="185"/>
      <c r="BVQ228" s="185"/>
      <c r="BVR228" s="185"/>
      <c r="BVS228" s="185"/>
      <c r="BVT228" s="185"/>
      <c r="BVU228" s="185"/>
      <c r="BVV228" s="185"/>
      <c r="BVW228" s="185"/>
      <c r="BVX228" s="185"/>
      <c r="BVY228" s="185"/>
      <c r="BVZ228" s="185"/>
      <c r="BWA228" s="185"/>
      <c r="BWB228" s="185"/>
      <c r="BWC228" s="185"/>
      <c r="BWD228" s="185"/>
      <c r="BWE228" s="185"/>
      <c r="BWF228" s="185"/>
      <c r="BWG228" s="185"/>
      <c r="BWH228" s="185"/>
      <c r="BWI228" s="185"/>
      <c r="BWJ228" s="185"/>
      <c r="BWK228" s="185"/>
      <c r="BWL228" s="185"/>
      <c r="BWM228" s="185"/>
      <c r="BWN228" s="185"/>
      <c r="BWO228" s="185"/>
      <c r="BWP228" s="185"/>
      <c r="BWQ228" s="185"/>
      <c r="BWR228" s="185"/>
      <c r="BWS228" s="185"/>
      <c r="BWT228" s="185"/>
      <c r="BWU228" s="185"/>
      <c r="BWV228" s="185"/>
      <c r="BWW228" s="185"/>
      <c r="BWX228" s="185"/>
      <c r="BWY228" s="185"/>
      <c r="BWZ228" s="185"/>
      <c r="BXA228" s="185"/>
      <c r="BXB228" s="185"/>
      <c r="BXC228" s="185"/>
      <c r="BXD228" s="185"/>
      <c r="BXE228" s="185"/>
      <c r="BXF228" s="185"/>
      <c r="BXG228" s="185"/>
      <c r="BXH228" s="185"/>
      <c r="BXI228" s="185"/>
      <c r="BXJ228" s="185"/>
      <c r="BXK228" s="185"/>
      <c r="BXL228" s="185"/>
      <c r="BXM228" s="185"/>
      <c r="BXN228" s="185"/>
      <c r="BXO228" s="185"/>
      <c r="BXP228" s="185"/>
      <c r="BXQ228" s="185"/>
      <c r="BXR228" s="185"/>
      <c r="BXS228" s="185"/>
      <c r="BXT228" s="185"/>
      <c r="BXU228" s="185"/>
      <c r="BXV228" s="185"/>
      <c r="BXW228" s="185"/>
      <c r="BXX228" s="185"/>
      <c r="BXY228" s="185"/>
      <c r="BXZ228" s="185"/>
      <c r="BYA228" s="185"/>
      <c r="BYB228" s="185"/>
      <c r="BYC228" s="185"/>
      <c r="BYD228" s="185"/>
      <c r="BYE228" s="185"/>
      <c r="BYF228" s="185"/>
      <c r="BYG228" s="185"/>
      <c r="BYH228" s="185"/>
      <c r="BYI228" s="185"/>
      <c r="BYJ228" s="185"/>
      <c r="BYK228" s="185"/>
      <c r="BYL228" s="185"/>
      <c r="BYM228" s="185"/>
      <c r="BYN228" s="185"/>
      <c r="BYO228" s="185"/>
      <c r="BYP228" s="185"/>
      <c r="BYQ228" s="185"/>
      <c r="BYR228" s="185"/>
      <c r="BYS228" s="185"/>
      <c r="BYT228" s="185"/>
      <c r="BYU228" s="185"/>
      <c r="BYV228" s="185"/>
      <c r="BYW228" s="185"/>
      <c r="BYX228" s="185"/>
      <c r="BYY228" s="185"/>
      <c r="BYZ228" s="185"/>
      <c r="BZA228" s="185"/>
      <c r="BZB228" s="185"/>
      <c r="BZC228" s="185"/>
      <c r="BZD228" s="185"/>
      <c r="BZE228" s="185"/>
      <c r="BZF228" s="185"/>
      <c r="BZG228" s="185"/>
      <c r="BZH228" s="185"/>
      <c r="BZI228" s="185"/>
      <c r="BZJ228" s="185"/>
      <c r="BZK228" s="185"/>
      <c r="BZL228" s="185"/>
      <c r="BZM228" s="185"/>
      <c r="BZN228" s="185"/>
      <c r="BZO228" s="185"/>
      <c r="BZP228" s="185"/>
      <c r="BZQ228" s="185"/>
      <c r="BZR228" s="185"/>
      <c r="BZS228" s="185"/>
      <c r="BZT228" s="185"/>
      <c r="BZU228" s="185"/>
      <c r="BZV228" s="185"/>
      <c r="BZW228" s="185"/>
      <c r="BZX228" s="185"/>
      <c r="BZY228" s="185"/>
      <c r="BZZ228" s="185"/>
      <c r="CAA228" s="185"/>
      <c r="CAB228" s="185"/>
      <c r="CAC228" s="185"/>
      <c r="CAD228" s="185"/>
      <c r="CAE228" s="185"/>
      <c r="CAF228" s="185"/>
      <c r="CAG228" s="185"/>
      <c r="CAH228" s="185"/>
      <c r="CAI228" s="185"/>
      <c r="CAJ228" s="185"/>
      <c r="CAK228" s="185"/>
      <c r="CAL228" s="185"/>
      <c r="CAM228" s="185"/>
      <c r="CAN228" s="185"/>
      <c r="CAO228" s="185"/>
      <c r="CAP228" s="185"/>
      <c r="CAQ228" s="185"/>
      <c r="CAR228" s="185"/>
      <c r="CAS228" s="185"/>
      <c r="CAT228" s="185"/>
      <c r="CAU228" s="185"/>
      <c r="CAV228" s="185"/>
      <c r="CAW228" s="185"/>
      <c r="CAX228" s="185"/>
      <c r="CAY228" s="185"/>
      <c r="CAZ228" s="185"/>
      <c r="CBA228" s="185"/>
      <c r="CBB228" s="185"/>
      <c r="CBC228" s="185"/>
      <c r="CBD228" s="185"/>
      <c r="CBE228" s="185"/>
      <c r="CBF228" s="185"/>
      <c r="CBG228" s="185"/>
      <c r="CBH228" s="185"/>
      <c r="CBI228" s="185"/>
      <c r="CBJ228" s="185"/>
      <c r="CBK228" s="185"/>
      <c r="CBL228" s="185"/>
      <c r="CBM228" s="185"/>
      <c r="CBN228" s="185"/>
      <c r="CBO228" s="185"/>
      <c r="CBP228" s="185"/>
      <c r="CBQ228" s="185"/>
      <c r="CBR228" s="185"/>
      <c r="CBS228" s="185"/>
      <c r="CBT228" s="185"/>
      <c r="CBU228" s="185"/>
      <c r="CBV228" s="185"/>
      <c r="CBW228" s="185"/>
      <c r="CBX228" s="185"/>
      <c r="CBY228" s="185"/>
      <c r="CBZ228" s="185"/>
      <c r="CCA228" s="185"/>
      <c r="CCB228" s="185"/>
      <c r="CCC228" s="185"/>
      <c r="CCD228" s="185"/>
      <c r="CCE228" s="185"/>
      <c r="CCF228" s="185"/>
      <c r="CCG228" s="185"/>
      <c r="CCH228" s="185"/>
      <c r="CCI228" s="185"/>
      <c r="CCJ228" s="185"/>
      <c r="CCK228" s="185"/>
      <c r="CCL228" s="185"/>
      <c r="CCM228" s="185"/>
      <c r="CCN228" s="185"/>
      <c r="CCO228" s="185"/>
      <c r="CCP228" s="185"/>
      <c r="CCQ228" s="185"/>
      <c r="CCR228" s="185"/>
      <c r="CCS228" s="185"/>
      <c r="CCT228" s="185"/>
      <c r="CCU228" s="185"/>
      <c r="CCV228" s="185"/>
      <c r="CCW228" s="185"/>
      <c r="CCX228" s="185"/>
      <c r="CCY228" s="185"/>
      <c r="CCZ228" s="185"/>
      <c r="CDA228" s="185"/>
      <c r="CDB228" s="185"/>
      <c r="CDC228" s="185"/>
      <c r="CDD228" s="185"/>
      <c r="CDE228" s="185"/>
      <c r="CDF228" s="185"/>
      <c r="CDG228" s="185"/>
      <c r="CDH228" s="185"/>
      <c r="CDI228" s="185"/>
      <c r="CDJ228" s="185"/>
      <c r="CDK228" s="185"/>
      <c r="CDL228" s="185"/>
      <c r="CDM228" s="185"/>
      <c r="CDN228" s="185"/>
      <c r="CDO228" s="185"/>
      <c r="CDP228" s="185"/>
      <c r="CDQ228" s="185"/>
      <c r="CDR228" s="185"/>
      <c r="CDS228" s="185"/>
      <c r="CDT228" s="185"/>
      <c r="CDU228" s="185"/>
      <c r="CDV228" s="185"/>
      <c r="CDW228" s="185"/>
      <c r="CDX228" s="185"/>
      <c r="CDY228" s="185"/>
      <c r="CDZ228" s="185"/>
      <c r="CEA228" s="185"/>
      <c r="CEB228" s="185"/>
      <c r="CEC228" s="185"/>
      <c r="CED228" s="185"/>
      <c r="CEE228" s="185"/>
      <c r="CEF228" s="185"/>
      <c r="CEG228" s="185"/>
      <c r="CEH228" s="185"/>
      <c r="CEI228" s="185"/>
      <c r="CEJ228" s="185"/>
      <c r="CEK228" s="185"/>
      <c r="CEL228" s="185"/>
      <c r="CEM228" s="185"/>
      <c r="CEN228" s="185"/>
      <c r="CEO228" s="185"/>
      <c r="CEP228" s="185"/>
      <c r="CEQ228" s="185"/>
      <c r="CER228" s="185"/>
      <c r="CES228" s="185"/>
      <c r="CET228" s="185"/>
      <c r="CEU228" s="185"/>
      <c r="CEV228" s="185"/>
      <c r="CEW228" s="185"/>
      <c r="CEX228" s="185"/>
      <c r="CEY228" s="185"/>
      <c r="CEZ228" s="185"/>
      <c r="CFA228" s="185"/>
      <c r="CFB228" s="185"/>
      <c r="CFC228" s="185"/>
      <c r="CFD228" s="185"/>
      <c r="CFE228" s="185"/>
      <c r="CFF228" s="185"/>
      <c r="CFG228" s="185"/>
      <c r="CFH228" s="185"/>
      <c r="CFI228" s="185"/>
      <c r="CFJ228" s="185"/>
      <c r="CFK228" s="185"/>
      <c r="CFL228" s="185"/>
      <c r="CFM228" s="185"/>
      <c r="CFN228" s="185"/>
      <c r="CFO228" s="185"/>
      <c r="CFP228" s="185"/>
      <c r="CFQ228" s="185"/>
      <c r="CFR228" s="185"/>
      <c r="CFS228" s="185"/>
      <c r="CFT228" s="185"/>
      <c r="CFU228" s="185"/>
      <c r="CFV228" s="185"/>
      <c r="CFW228" s="185"/>
      <c r="CFX228" s="185"/>
      <c r="CFY228" s="185"/>
      <c r="CFZ228" s="185"/>
      <c r="CGA228" s="185"/>
      <c r="CGB228" s="185"/>
      <c r="CGC228" s="185"/>
      <c r="CGD228" s="185"/>
      <c r="CGE228" s="185"/>
      <c r="CGF228" s="185"/>
      <c r="CGG228" s="185"/>
      <c r="CGH228" s="185"/>
      <c r="CGI228" s="185"/>
      <c r="CGJ228" s="185"/>
      <c r="CGK228" s="185"/>
      <c r="CGL228" s="185"/>
      <c r="CGM228" s="185"/>
      <c r="CGN228" s="185"/>
      <c r="CGO228" s="185"/>
      <c r="CGP228" s="185"/>
      <c r="CGQ228" s="185"/>
      <c r="CGR228" s="185"/>
      <c r="CGS228" s="185"/>
      <c r="CGT228" s="185"/>
      <c r="CGU228" s="185"/>
      <c r="CGV228" s="185"/>
      <c r="CGW228" s="185"/>
      <c r="CGX228" s="185"/>
      <c r="CGY228" s="185"/>
      <c r="CGZ228" s="185"/>
      <c r="CHA228" s="185"/>
      <c r="CHB228" s="185"/>
      <c r="CHC228" s="185"/>
      <c r="CHD228" s="185"/>
      <c r="CHE228" s="185"/>
      <c r="CHF228" s="185"/>
      <c r="CHG228" s="185"/>
      <c r="CHH228" s="185"/>
      <c r="CHI228" s="185"/>
      <c r="CHJ228" s="185"/>
      <c r="CHK228" s="185"/>
      <c r="CHL228" s="185"/>
      <c r="CHM228" s="185"/>
      <c r="CHN228" s="185"/>
      <c r="CHO228" s="185"/>
      <c r="CHP228" s="185"/>
      <c r="CHQ228" s="185"/>
      <c r="CHR228" s="185"/>
      <c r="CHS228" s="185"/>
      <c r="CHT228" s="185"/>
      <c r="CHU228" s="185"/>
      <c r="CHV228" s="185"/>
      <c r="CHW228" s="185"/>
      <c r="CHX228" s="185"/>
      <c r="CHY228" s="185"/>
      <c r="CHZ228" s="185"/>
      <c r="CIA228" s="185"/>
      <c r="CIB228" s="185"/>
      <c r="CIC228" s="185"/>
      <c r="CID228" s="185"/>
      <c r="CIE228" s="185"/>
      <c r="CIF228" s="185"/>
      <c r="CIG228" s="185"/>
      <c r="CIH228" s="185"/>
      <c r="CII228" s="185"/>
      <c r="CIJ228" s="185"/>
      <c r="CIK228" s="185"/>
      <c r="CIL228" s="185"/>
      <c r="CIM228" s="185"/>
      <c r="CIN228" s="185"/>
      <c r="CIO228" s="185"/>
      <c r="CIP228" s="185"/>
      <c r="CIQ228" s="185"/>
      <c r="CIR228" s="185"/>
      <c r="CIS228" s="185"/>
      <c r="CIT228" s="185"/>
      <c r="CIU228" s="185"/>
      <c r="CIV228" s="185"/>
      <c r="CIW228" s="185"/>
      <c r="CIX228" s="185"/>
      <c r="CIY228" s="185"/>
      <c r="CIZ228" s="185"/>
      <c r="CJA228" s="185"/>
      <c r="CJB228" s="185"/>
      <c r="CJC228" s="185"/>
      <c r="CJD228" s="185"/>
      <c r="CJE228" s="185"/>
      <c r="CJF228" s="185"/>
      <c r="CJG228" s="185"/>
      <c r="CJH228" s="185"/>
      <c r="CJI228" s="185"/>
      <c r="CJJ228" s="185"/>
      <c r="CJK228" s="185"/>
      <c r="CJL228" s="185"/>
      <c r="CJM228" s="185"/>
      <c r="CJN228" s="185"/>
      <c r="CJO228" s="185"/>
      <c r="CJP228" s="185"/>
      <c r="CJQ228" s="185"/>
      <c r="CJR228" s="185"/>
      <c r="CJS228" s="185"/>
      <c r="CJT228" s="185"/>
      <c r="CJU228" s="185"/>
      <c r="CJV228" s="185"/>
      <c r="CJW228" s="185"/>
      <c r="CJX228" s="185"/>
      <c r="CJY228" s="185"/>
      <c r="CJZ228" s="185"/>
      <c r="CKA228" s="185"/>
      <c r="CKB228" s="185"/>
      <c r="CKC228" s="185"/>
      <c r="CKD228" s="185"/>
      <c r="CKE228" s="185"/>
      <c r="CKF228" s="185"/>
      <c r="CKG228" s="185"/>
      <c r="CKH228" s="185"/>
      <c r="CKI228" s="185"/>
      <c r="CKJ228" s="185"/>
      <c r="CKK228" s="185"/>
      <c r="CKL228" s="185"/>
      <c r="CKM228" s="185"/>
      <c r="CKN228" s="185"/>
      <c r="CKO228" s="185"/>
      <c r="CKP228" s="185"/>
      <c r="CKQ228" s="185"/>
      <c r="CKR228" s="185"/>
      <c r="CKS228" s="185"/>
      <c r="CKT228" s="185"/>
      <c r="CKU228" s="185"/>
      <c r="CKV228" s="185"/>
      <c r="CKW228" s="185"/>
      <c r="CKX228" s="185"/>
      <c r="CKY228" s="185"/>
      <c r="CKZ228" s="185"/>
      <c r="CLA228" s="185"/>
      <c r="CLB228" s="185"/>
      <c r="CLC228" s="185"/>
      <c r="CLD228" s="185"/>
      <c r="CLE228" s="185"/>
      <c r="CLF228" s="185"/>
      <c r="CLG228" s="185"/>
      <c r="CLH228" s="185"/>
      <c r="CLI228" s="185"/>
      <c r="CLJ228" s="185"/>
      <c r="CLK228" s="185"/>
      <c r="CLL228" s="185"/>
      <c r="CLM228" s="185"/>
      <c r="CLN228" s="185"/>
      <c r="CLO228" s="185"/>
      <c r="CLP228" s="185"/>
      <c r="CLQ228" s="185"/>
      <c r="CLR228" s="185"/>
      <c r="CLS228" s="185"/>
      <c r="CLT228" s="185"/>
      <c r="CLU228" s="185"/>
      <c r="CLV228" s="185"/>
      <c r="CLW228" s="185"/>
      <c r="CLX228" s="185"/>
      <c r="CLY228" s="185"/>
      <c r="CLZ228" s="185"/>
      <c r="CMA228" s="185"/>
      <c r="CMB228" s="185"/>
      <c r="CMC228" s="185"/>
      <c r="CMD228" s="185"/>
      <c r="CME228" s="185"/>
      <c r="CMF228" s="185"/>
      <c r="CMG228" s="185"/>
      <c r="CMH228" s="185"/>
      <c r="CMI228" s="185"/>
      <c r="CMJ228" s="185"/>
      <c r="CMK228" s="185"/>
      <c r="CML228" s="185"/>
      <c r="CMM228" s="185"/>
      <c r="CMN228" s="185"/>
      <c r="CMO228" s="185"/>
      <c r="CMP228" s="185"/>
      <c r="CMQ228" s="185"/>
      <c r="CMR228" s="185"/>
      <c r="CMS228" s="185"/>
      <c r="CMT228" s="185"/>
      <c r="CMU228" s="185"/>
      <c r="CMV228" s="185"/>
      <c r="CMW228" s="185"/>
      <c r="CMX228" s="185"/>
      <c r="CMY228" s="185"/>
      <c r="CMZ228" s="185"/>
      <c r="CNA228" s="185"/>
      <c r="CNB228" s="185"/>
      <c r="CNC228" s="185"/>
      <c r="CND228" s="185"/>
      <c r="CNE228" s="185"/>
      <c r="CNF228" s="185"/>
      <c r="CNG228" s="185"/>
      <c r="CNH228" s="185"/>
      <c r="CNI228" s="185"/>
      <c r="CNJ228" s="185"/>
      <c r="CNK228" s="185"/>
      <c r="CNL228" s="185"/>
      <c r="CNM228" s="185"/>
      <c r="CNN228" s="185"/>
      <c r="CNO228" s="185"/>
      <c r="CNP228" s="185"/>
      <c r="CNQ228" s="185"/>
      <c r="CNR228" s="185"/>
      <c r="CNS228" s="185"/>
      <c r="CNT228" s="185"/>
      <c r="CNU228" s="185"/>
      <c r="CNV228" s="185"/>
      <c r="CNW228" s="185"/>
      <c r="CNX228" s="185"/>
      <c r="CNY228" s="185"/>
      <c r="CNZ228" s="185"/>
      <c r="COA228" s="185"/>
      <c r="COB228" s="185"/>
      <c r="COC228" s="185"/>
      <c r="COD228" s="185"/>
      <c r="COE228" s="185"/>
      <c r="COF228" s="185"/>
      <c r="COG228" s="185"/>
      <c r="COH228" s="185"/>
      <c r="COI228" s="185"/>
      <c r="COJ228" s="185"/>
      <c r="COK228" s="185"/>
      <c r="COL228" s="185"/>
      <c r="COM228" s="185"/>
      <c r="CON228" s="185"/>
      <c r="COO228" s="185"/>
      <c r="COP228" s="185"/>
      <c r="COQ228" s="185"/>
      <c r="COR228" s="185"/>
      <c r="COS228" s="185"/>
      <c r="COT228" s="185"/>
      <c r="COU228" s="185"/>
      <c r="COV228" s="185"/>
      <c r="COW228" s="185"/>
      <c r="COX228" s="185"/>
      <c r="COY228" s="185"/>
      <c r="COZ228" s="185"/>
      <c r="CPA228" s="185"/>
      <c r="CPB228" s="185"/>
      <c r="CPC228" s="185"/>
      <c r="CPD228" s="185"/>
      <c r="CPE228" s="185"/>
      <c r="CPF228" s="185"/>
      <c r="CPG228" s="185"/>
      <c r="CPH228" s="185"/>
      <c r="CPI228" s="185"/>
      <c r="CPJ228" s="185"/>
      <c r="CPK228" s="185"/>
      <c r="CPL228" s="185"/>
      <c r="CPM228" s="185"/>
      <c r="CPN228" s="185"/>
      <c r="CPO228" s="185"/>
      <c r="CPP228" s="185"/>
      <c r="CPQ228" s="185"/>
      <c r="CPR228" s="185"/>
      <c r="CPS228" s="185"/>
      <c r="CPT228" s="185"/>
      <c r="CPU228" s="185"/>
      <c r="CPV228" s="185"/>
      <c r="CPW228" s="185"/>
      <c r="CPX228" s="185"/>
      <c r="CPY228" s="185"/>
      <c r="CPZ228" s="185"/>
      <c r="CQA228" s="185"/>
      <c r="CQB228" s="185"/>
      <c r="CQC228" s="185"/>
      <c r="CQD228" s="185"/>
      <c r="CQE228" s="185"/>
      <c r="CQF228" s="185"/>
      <c r="CQG228" s="185"/>
      <c r="CQH228" s="185"/>
      <c r="CQI228" s="185"/>
      <c r="CQJ228" s="185"/>
      <c r="CQK228" s="185"/>
      <c r="CQL228" s="185"/>
      <c r="CQM228" s="185"/>
      <c r="CQN228" s="185"/>
      <c r="CQO228" s="185"/>
      <c r="CQP228" s="185"/>
      <c r="CQQ228" s="185"/>
    </row>
    <row r="229" spans="1:2487">
      <c r="A229" s="196" t="s">
        <v>9</v>
      </c>
      <c r="B229" s="188">
        <v>8</v>
      </c>
      <c r="C229" s="188">
        <v>8.1</v>
      </c>
      <c r="D229" s="188">
        <v>7.2</v>
      </c>
      <c r="E229" s="188">
        <v>9.5</v>
      </c>
      <c r="F229" s="188">
        <v>14.2</v>
      </c>
      <c r="G229" s="188">
        <v>11.4</v>
      </c>
      <c r="H229" s="188">
        <v>4.3</v>
      </c>
      <c r="I229" s="188">
        <v>7.2</v>
      </c>
      <c r="J229" s="188">
        <v>5.7</v>
      </c>
      <c r="K229" s="188">
        <v>16.5</v>
      </c>
      <c r="L229" s="188">
        <v>38.5</v>
      </c>
      <c r="M229" s="188">
        <v>25.7</v>
      </c>
      <c r="N229" s="188">
        <v>5.7</v>
      </c>
      <c r="O229" s="188">
        <v>17.100000000000001</v>
      </c>
      <c r="P229" s="188">
        <v>9.1999999999999993</v>
      </c>
      <c r="Q229" s="188">
        <v>2</v>
      </c>
      <c r="R229" s="188">
        <v>3.3</v>
      </c>
      <c r="S229" s="188">
        <v>1.5</v>
      </c>
      <c r="T229" s="188">
        <v>1.7</v>
      </c>
      <c r="U229" s="188">
        <v>3.3</v>
      </c>
      <c r="V229" s="188">
        <v>2.6</v>
      </c>
      <c r="W229" s="188">
        <v>3.1</v>
      </c>
      <c r="X229" s="188">
        <v>4.5</v>
      </c>
      <c r="Y229" s="188">
        <v>3.8</v>
      </c>
      <c r="Z229" s="210" t="s">
        <v>63</v>
      </c>
      <c r="AA229" s="210" t="s">
        <v>63</v>
      </c>
      <c r="AB229" s="188">
        <f>- - 0.6</f>
        <v>0.6</v>
      </c>
      <c r="AC229" s="188">
        <v>5.4</v>
      </c>
      <c r="AD229" s="188">
        <v>8.4</v>
      </c>
      <c r="AE229" s="188">
        <v>6.5</v>
      </c>
      <c r="AF229" s="188">
        <v>1.7</v>
      </c>
      <c r="AG229" s="188">
        <v>2.8</v>
      </c>
      <c r="AH229" s="188">
        <v>1.8</v>
      </c>
      <c r="AI229" s="185"/>
      <c r="AJ229" s="185"/>
      <c r="AK229" s="185"/>
      <c r="AL229" s="185"/>
      <c r="AM229" s="185"/>
      <c r="AN229" s="185"/>
      <c r="AO229" s="185"/>
      <c r="AP229" s="185"/>
      <c r="AQ229" s="185"/>
      <c r="AR229" s="185"/>
      <c r="AS229" s="185"/>
      <c r="AT229" s="185"/>
      <c r="AU229" s="185"/>
      <c r="AV229" s="185"/>
      <c r="AW229" s="185"/>
      <c r="AX229" s="185"/>
      <c r="AY229" s="185"/>
      <c r="AZ229" s="185"/>
      <c r="BA229" s="185"/>
      <c r="BB229" s="185"/>
      <c r="BC229" s="185"/>
      <c r="BD229" s="185"/>
      <c r="BE229" s="185"/>
      <c r="BF229" s="185"/>
      <c r="BG229" s="185"/>
      <c r="BH229" s="185"/>
      <c r="BI229" s="185"/>
      <c r="BJ229" s="185"/>
      <c r="BK229" s="185"/>
      <c r="BL229" s="185"/>
      <c r="BM229" s="185"/>
      <c r="BN229" s="185"/>
      <c r="BO229" s="185"/>
      <c r="BP229" s="185"/>
      <c r="BQ229" s="185"/>
      <c r="BR229" s="185"/>
      <c r="BS229" s="185"/>
      <c r="BT229" s="185"/>
      <c r="BU229" s="185"/>
      <c r="BV229" s="185"/>
      <c r="BW229" s="185"/>
      <c r="BX229" s="185"/>
      <c r="BY229" s="185"/>
      <c r="BZ229" s="185"/>
      <c r="CA229" s="185"/>
      <c r="CB229" s="185"/>
      <c r="CC229" s="185"/>
      <c r="CD229" s="185"/>
      <c r="CE229" s="185"/>
      <c r="CF229" s="185"/>
      <c r="CG229" s="185"/>
      <c r="CH229" s="185"/>
      <c r="CI229" s="185"/>
      <c r="CJ229" s="185"/>
      <c r="CK229" s="185"/>
      <c r="CL229" s="185"/>
      <c r="CM229" s="185"/>
      <c r="CN229" s="185"/>
      <c r="CO229" s="185"/>
      <c r="CP229" s="185"/>
      <c r="CQ229" s="185"/>
      <c r="CR229" s="185"/>
      <c r="CS229" s="185"/>
      <c r="CT229" s="185"/>
      <c r="CU229" s="185"/>
      <c r="CV229" s="185"/>
      <c r="CW229" s="185"/>
      <c r="CX229" s="185"/>
      <c r="CY229" s="185"/>
      <c r="CZ229" s="185"/>
      <c r="DA229" s="185"/>
      <c r="DB229" s="185"/>
      <c r="DC229" s="185"/>
      <c r="DD229" s="185"/>
      <c r="DE229" s="185"/>
      <c r="DF229" s="185"/>
      <c r="DG229" s="185"/>
      <c r="DH229" s="185"/>
      <c r="DI229" s="185"/>
      <c r="DJ229" s="185"/>
      <c r="DK229" s="185"/>
      <c r="DL229" s="185"/>
      <c r="DM229" s="185"/>
      <c r="DN229" s="185"/>
      <c r="DO229" s="185"/>
      <c r="DP229" s="185"/>
      <c r="DQ229" s="185"/>
      <c r="DR229" s="185"/>
      <c r="DS229" s="185"/>
      <c r="DT229" s="185"/>
      <c r="DU229" s="185"/>
      <c r="DV229" s="185"/>
      <c r="DW229" s="185"/>
      <c r="DX229" s="185"/>
      <c r="DY229" s="185"/>
      <c r="DZ229" s="185"/>
      <c r="EA229" s="185"/>
      <c r="EB229" s="185"/>
      <c r="EC229" s="185"/>
      <c r="ED229" s="185"/>
      <c r="EE229" s="185"/>
      <c r="EF229" s="185"/>
      <c r="EG229" s="185"/>
      <c r="EH229" s="185"/>
      <c r="EI229" s="185"/>
      <c r="EJ229" s="185"/>
      <c r="EK229" s="185"/>
      <c r="EL229" s="185"/>
      <c r="EM229" s="185"/>
      <c r="EN229" s="185"/>
      <c r="EO229" s="185"/>
      <c r="EP229" s="185"/>
      <c r="EQ229" s="185"/>
      <c r="ER229" s="185"/>
      <c r="ES229" s="185"/>
      <c r="ET229" s="185"/>
      <c r="EU229" s="185"/>
      <c r="EV229" s="185"/>
      <c r="EW229" s="185"/>
      <c r="EX229" s="185"/>
      <c r="EY229" s="185"/>
      <c r="EZ229" s="185"/>
      <c r="FA229" s="185"/>
      <c r="FB229" s="185"/>
      <c r="FC229" s="185"/>
      <c r="FD229" s="185"/>
      <c r="FE229" s="185"/>
      <c r="FF229" s="185"/>
      <c r="FG229" s="185"/>
      <c r="FH229" s="185"/>
      <c r="FI229" s="185"/>
      <c r="FJ229" s="185"/>
      <c r="FK229" s="185"/>
      <c r="FL229" s="185"/>
      <c r="FM229" s="185"/>
      <c r="FN229" s="185"/>
      <c r="FO229" s="185"/>
      <c r="FP229" s="185"/>
      <c r="FQ229" s="185"/>
      <c r="FR229" s="185"/>
      <c r="FS229" s="185"/>
      <c r="FT229" s="185"/>
      <c r="FU229" s="185"/>
      <c r="FV229" s="185"/>
      <c r="FW229" s="185"/>
      <c r="FX229" s="185"/>
      <c r="FY229" s="185"/>
      <c r="FZ229" s="185"/>
      <c r="GA229" s="185"/>
      <c r="GB229" s="185"/>
      <c r="GC229" s="185"/>
      <c r="GD229" s="185"/>
      <c r="GE229" s="185"/>
      <c r="GF229" s="185"/>
      <c r="GG229" s="185"/>
      <c r="GH229" s="185"/>
      <c r="GI229" s="185"/>
      <c r="GJ229" s="185"/>
      <c r="GK229" s="185"/>
      <c r="GL229" s="185"/>
      <c r="GM229" s="185"/>
      <c r="GN229" s="185"/>
      <c r="GO229" s="185"/>
      <c r="GP229" s="185"/>
      <c r="GQ229" s="185"/>
      <c r="GR229" s="185"/>
      <c r="GS229" s="185"/>
      <c r="GT229" s="185"/>
      <c r="GU229" s="185"/>
      <c r="GV229" s="185"/>
      <c r="GW229" s="185"/>
      <c r="GX229" s="185"/>
      <c r="GY229" s="185"/>
      <c r="GZ229" s="185"/>
      <c r="HA229" s="185"/>
      <c r="HB229" s="185"/>
      <c r="HC229" s="185"/>
      <c r="HD229" s="185"/>
      <c r="HE229" s="185"/>
      <c r="HF229" s="185"/>
      <c r="HG229" s="185"/>
      <c r="HH229" s="185"/>
      <c r="HI229" s="185"/>
      <c r="HJ229" s="185"/>
      <c r="HK229" s="185"/>
      <c r="HL229" s="185"/>
      <c r="HM229" s="185"/>
      <c r="HN229" s="185"/>
      <c r="HO229" s="185"/>
      <c r="HP229" s="185"/>
      <c r="HQ229" s="185"/>
      <c r="HR229" s="185"/>
      <c r="HS229" s="185"/>
      <c r="HT229" s="185"/>
      <c r="HU229" s="185"/>
      <c r="HV229" s="185"/>
      <c r="HW229" s="185"/>
      <c r="HX229" s="185"/>
      <c r="HY229" s="185"/>
      <c r="HZ229" s="185"/>
      <c r="IA229" s="185"/>
      <c r="IB229" s="185"/>
      <c r="IC229" s="185"/>
      <c r="ID229" s="185"/>
      <c r="IE229" s="185"/>
      <c r="IF229" s="185"/>
      <c r="IG229" s="185"/>
      <c r="IH229" s="185"/>
      <c r="II229" s="185"/>
      <c r="IJ229" s="185"/>
      <c r="IK229" s="185"/>
      <c r="IL229" s="185"/>
      <c r="IM229" s="185"/>
      <c r="IN229" s="185"/>
      <c r="IO229" s="185"/>
      <c r="IP229" s="185"/>
      <c r="IQ229" s="185"/>
      <c r="IR229" s="185"/>
      <c r="IS229" s="185"/>
      <c r="IT229" s="185"/>
      <c r="IU229" s="185"/>
      <c r="IV229" s="185"/>
      <c r="IW229" s="185"/>
      <c r="IX229" s="185"/>
      <c r="IY229" s="185"/>
      <c r="IZ229" s="185"/>
      <c r="JA229" s="185"/>
      <c r="JB229" s="185"/>
      <c r="JC229" s="185"/>
      <c r="JD229" s="185"/>
      <c r="JE229" s="185"/>
      <c r="JF229" s="185"/>
      <c r="JG229" s="185"/>
      <c r="JH229" s="185"/>
      <c r="JI229" s="185"/>
      <c r="JJ229" s="185"/>
      <c r="JK229" s="185"/>
      <c r="JL229" s="185"/>
      <c r="JM229" s="185"/>
      <c r="JN229" s="185"/>
      <c r="JO229" s="185"/>
      <c r="JP229" s="185"/>
      <c r="JQ229" s="185"/>
      <c r="JR229" s="185"/>
      <c r="JS229" s="185"/>
      <c r="JT229" s="185"/>
      <c r="JU229" s="185"/>
      <c r="JV229" s="185"/>
      <c r="JW229" s="185"/>
      <c r="JX229" s="185"/>
      <c r="JY229" s="185"/>
      <c r="JZ229" s="185"/>
      <c r="KA229" s="185"/>
      <c r="KB229" s="185"/>
      <c r="KC229" s="185"/>
      <c r="KD229" s="185"/>
      <c r="KE229" s="185"/>
      <c r="KF229" s="185"/>
      <c r="KG229" s="185"/>
      <c r="KH229" s="185"/>
      <c r="KI229" s="185"/>
      <c r="KJ229" s="185"/>
      <c r="KK229" s="185"/>
      <c r="KL229" s="185"/>
      <c r="KM229" s="185"/>
      <c r="KN229" s="185"/>
      <c r="KO229" s="185"/>
      <c r="KP229" s="185"/>
      <c r="KQ229" s="185"/>
      <c r="KR229" s="185"/>
      <c r="KS229" s="185"/>
      <c r="KT229" s="185"/>
      <c r="KU229" s="185"/>
      <c r="KV229" s="185"/>
      <c r="KW229" s="185"/>
      <c r="KX229" s="185"/>
      <c r="KY229" s="185"/>
      <c r="KZ229" s="185"/>
      <c r="LA229" s="185"/>
      <c r="LB229" s="185"/>
      <c r="LC229" s="185"/>
      <c r="LD229" s="185"/>
      <c r="LE229" s="185"/>
      <c r="LF229" s="185"/>
      <c r="LG229" s="185"/>
      <c r="LH229" s="185"/>
      <c r="LI229" s="185"/>
      <c r="LJ229" s="185"/>
      <c r="LK229" s="185"/>
      <c r="LL229" s="185"/>
      <c r="LM229" s="185"/>
      <c r="LN229" s="185"/>
      <c r="LO229" s="185"/>
      <c r="LP229" s="185"/>
      <c r="LQ229" s="185"/>
      <c r="LR229" s="185"/>
      <c r="LS229" s="185"/>
      <c r="LT229" s="185"/>
      <c r="LU229" s="185"/>
      <c r="LV229" s="185"/>
      <c r="LW229" s="185"/>
      <c r="LX229" s="185"/>
      <c r="LY229" s="185"/>
      <c r="LZ229" s="185"/>
      <c r="MA229" s="185"/>
      <c r="MB229" s="185"/>
      <c r="MC229" s="185"/>
      <c r="MD229" s="185"/>
      <c r="ME229" s="185"/>
      <c r="MF229" s="185"/>
      <c r="MG229" s="185"/>
      <c r="MH229" s="185"/>
      <c r="MI229" s="185"/>
      <c r="MJ229" s="185"/>
      <c r="MK229" s="185"/>
      <c r="ML229" s="185"/>
      <c r="MM229" s="185"/>
      <c r="MN229" s="185"/>
      <c r="MO229" s="185"/>
      <c r="MP229" s="185"/>
      <c r="MQ229" s="185"/>
      <c r="MR229" s="185"/>
      <c r="MS229" s="185"/>
      <c r="MT229" s="185"/>
      <c r="MU229" s="185"/>
      <c r="MV229" s="185"/>
      <c r="MW229" s="185"/>
      <c r="MX229" s="185"/>
      <c r="MY229" s="185"/>
      <c r="MZ229" s="185"/>
      <c r="NA229" s="185"/>
      <c r="NB229" s="185"/>
      <c r="NC229" s="185"/>
      <c r="ND229" s="185"/>
      <c r="NE229" s="185"/>
      <c r="NF229" s="185"/>
      <c r="NG229" s="185"/>
      <c r="NH229" s="185"/>
      <c r="NI229" s="185"/>
      <c r="NJ229" s="185"/>
      <c r="NK229" s="185"/>
      <c r="NL229" s="185"/>
      <c r="NM229" s="185"/>
      <c r="NN229" s="185"/>
      <c r="NO229" s="185"/>
      <c r="NP229" s="185"/>
      <c r="NQ229" s="185"/>
      <c r="NR229" s="185"/>
      <c r="NS229" s="185"/>
      <c r="NT229" s="185"/>
      <c r="NU229" s="185"/>
      <c r="NV229" s="185"/>
      <c r="NW229" s="185"/>
      <c r="NX229" s="185"/>
      <c r="NY229" s="185"/>
      <c r="NZ229" s="185"/>
      <c r="OA229" s="185"/>
      <c r="OB229" s="185"/>
      <c r="OC229" s="185"/>
      <c r="OD229" s="185"/>
      <c r="OE229" s="185"/>
      <c r="OF229" s="185"/>
      <c r="OG229" s="185"/>
      <c r="OH229" s="185"/>
      <c r="OI229" s="185"/>
      <c r="OJ229" s="185"/>
      <c r="OK229" s="185"/>
      <c r="OL229" s="185"/>
      <c r="OM229" s="185"/>
      <c r="ON229" s="185"/>
      <c r="OO229" s="185"/>
      <c r="OP229" s="185"/>
      <c r="OQ229" s="185"/>
      <c r="OR229" s="185"/>
      <c r="OS229" s="185"/>
      <c r="OT229" s="185"/>
      <c r="OU229" s="185"/>
      <c r="OV229" s="185"/>
      <c r="OW229" s="185"/>
      <c r="OX229" s="185"/>
      <c r="OY229" s="185"/>
      <c r="OZ229" s="185"/>
      <c r="PA229" s="185"/>
      <c r="PB229" s="185"/>
      <c r="PC229" s="185"/>
      <c r="PD229" s="185"/>
      <c r="PE229" s="185"/>
      <c r="PF229" s="185"/>
      <c r="PG229" s="185"/>
      <c r="PH229" s="185"/>
      <c r="PI229" s="185"/>
      <c r="PJ229" s="185"/>
      <c r="PK229" s="185"/>
      <c r="PL229" s="185"/>
      <c r="PM229" s="185"/>
      <c r="PN229" s="185"/>
      <c r="PO229" s="185"/>
      <c r="PP229" s="185"/>
      <c r="PQ229" s="185"/>
      <c r="PR229" s="185"/>
      <c r="PS229" s="185"/>
      <c r="PT229" s="185"/>
      <c r="PU229" s="185"/>
      <c r="PV229" s="185"/>
      <c r="PW229" s="185"/>
      <c r="PX229" s="185"/>
      <c r="PY229" s="185"/>
      <c r="PZ229" s="185"/>
      <c r="QA229" s="185"/>
      <c r="QB229" s="185"/>
      <c r="QC229" s="185"/>
      <c r="QD229" s="185"/>
      <c r="QE229" s="185"/>
      <c r="QF229" s="185"/>
      <c r="QG229" s="185"/>
      <c r="QH229" s="185"/>
      <c r="QI229" s="185"/>
      <c r="QJ229" s="185"/>
      <c r="QK229" s="185"/>
      <c r="QL229" s="185"/>
      <c r="QM229" s="185"/>
      <c r="QN229" s="185"/>
      <c r="QO229" s="185"/>
      <c r="QP229" s="185"/>
      <c r="QQ229" s="185"/>
      <c r="QR229" s="185"/>
      <c r="QS229" s="185"/>
      <c r="QT229" s="185"/>
      <c r="QU229" s="185"/>
      <c r="QV229" s="185"/>
      <c r="QW229" s="185"/>
      <c r="QX229" s="185"/>
      <c r="QY229" s="185"/>
      <c r="QZ229" s="185"/>
      <c r="RA229" s="185"/>
      <c r="RB229" s="185"/>
      <c r="RC229" s="185"/>
      <c r="RD229" s="185"/>
      <c r="RE229" s="185"/>
      <c r="RF229" s="185"/>
      <c r="RG229" s="185"/>
      <c r="RH229" s="185"/>
      <c r="RI229" s="185"/>
      <c r="RJ229" s="185"/>
      <c r="RK229" s="185"/>
      <c r="RL229" s="185"/>
      <c r="RM229" s="185"/>
      <c r="RN229" s="185"/>
      <c r="RO229" s="185"/>
      <c r="RP229" s="185"/>
      <c r="RQ229" s="185"/>
      <c r="RR229" s="185"/>
      <c r="RS229" s="185"/>
      <c r="RT229" s="185"/>
      <c r="RU229" s="185"/>
      <c r="RV229" s="185"/>
      <c r="RW229" s="185"/>
      <c r="RX229" s="185"/>
      <c r="RY229" s="185"/>
      <c r="RZ229" s="185"/>
      <c r="SA229" s="185"/>
      <c r="SB229" s="185"/>
      <c r="SC229" s="185"/>
      <c r="SD229" s="185"/>
      <c r="SE229" s="185"/>
      <c r="SF229" s="185"/>
      <c r="SG229" s="185"/>
      <c r="SH229" s="185"/>
      <c r="SI229" s="185"/>
      <c r="SJ229" s="185"/>
      <c r="SK229" s="185"/>
      <c r="SL229" s="185"/>
      <c r="SM229" s="185"/>
      <c r="SN229" s="185"/>
      <c r="SO229" s="185"/>
      <c r="SP229" s="185"/>
      <c r="SQ229" s="185"/>
      <c r="SR229" s="185"/>
      <c r="SS229" s="185"/>
      <c r="ST229" s="185"/>
      <c r="SU229" s="185"/>
      <c r="SV229" s="185"/>
      <c r="SW229" s="185"/>
      <c r="SX229" s="185"/>
      <c r="SY229" s="185"/>
      <c r="SZ229" s="185"/>
      <c r="TA229" s="185"/>
      <c r="TB229" s="185"/>
      <c r="TC229" s="185"/>
      <c r="TD229" s="185"/>
      <c r="TE229" s="185"/>
      <c r="TF229" s="185"/>
      <c r="TG229" s="185"/>
      <c r="TH229" s="185"/>
      <c r="TI229" s="185"/>
      <c r="TJ229" s="185"/>
      <c r="TK229" s="185"/>
      <c r="TL229" s="185"/>
      <c r="TM229" s="185"/>
      <c r="TN229" s="185"/>
      <c r="TO229" s="185"/>
      <c r="TP229" s="185"/>
      <c r="TQ229" s="185"/>
      <c r="TR229" s="185"/>
      <c r="TS229" s="185"/>
      <c r="TT229" s="185"/>
      <c r="TU229" s="185"/>
      <c r="TV229" s="185"/>
      <c r="TW229" s="185"/>
      <c r="TX229" s="185"/>
      <c r="TY229" s="185"/>
      <c r="TZ229" s="185"/>
      <c r="UA229" s="185"/>
      <c r="UB229" s="185"/>
      <c r="UC229" s="185"/>
      <c r="UD229" s="185"/>
      <c r="UE229" s="185"/>
      <c r="UF229" s="185"/>
      <c r="UG229" s="185"/>
      <c r="UH229" s="185"/>
      <c r="UI229" s="185"/>
      <c r="UJ229" s="185"/>
      <c r="UK229" s="185"/>
      <c r="UL229" s="185"/>
      <c r="UM229" s="185"/>
      <c r="UN229" s="185"/>
      <c r="UO229" s="185"/>
      <c r="UP229" s="185"/>
      <c r="UQ229" s="185"/>
      <c r="UR229" s="185"/>
      <c r="US229" s="185"/>
      <c r="UT229" s="185"/>
      <c r="UU229" s="185"/>
      <c r="UV229" s="185"/>
      <c r="UW229" s="185"/>
      <c r="UX229" s="185"/>
      <c r="UY229" s="185"/>
      <c r="UZ229" s="185"/>
      <c r="VA229" s="185"/>
      <c r="VB229" s="185"/>
      <c r="VC229" s="185"/>
      <c r="VD229" s="185"/>
      <c r="VE229" s="185"/>
      <c r="VF229" s="185"/>
      <c r="VG229" s="185"/>
      <c r="VH229" s="185"/>
      <c r="VI229" s="185"/>
      <c r="VJ229" s="185"/>
      <c r="VK229" s="185"/>
      <c r="VL229" s="185"/>
      <c r="VM229" s="185"/>
      <c r="VN229" s="185"/>
      <c r="VO229" s="185"/>
      <c r="VP229" s="185"/>
      <c r="VQ229" s="185"/>
      <c r="VR229" s="185"/>
      <c r="VS229" s="185"/>
      <c r="VT229" s="185"/>
      <c r="VU229" s="185"/>
      <c r="VV229" s="185"/>
      <c r="VW229" s="185"/>
      <c r="VX229" s="185"/>
      <c r="VY229" s="185"/>
      <c r="VZ229" s="185"/>
      <c r="WA229" s="185"/>
      <c r="WB229" s="185"/>
      <c r="WC229" s="185"/>
      <c r="WD229" s="185"/>
      <c r="WE229" s="185"/>
      <c r="WF229" s="185"/>
      <c r="WG229" s="185"/>
      <c r="WH229" s="185"/>
      <c r="WI229" s="185"/>
      <c r="WJ229" s="185"/>
      <c r="WK229" s="185"/>
      <c r="WL229" s="185"/>
      <c r="WM229" s="185"/>
      <c r="WN229" s="185"/>
      <c r="WO229" s="185"/>
      <c r="WP229" s="185"/>
      <c r="WQ229" s="185"/>
      <c r="WR229" s="185"/>
      <c r="WS229" s="185"/>
      <c r="WT229" s="185"/>
      <c r="WU229" s="185"/>
      <c r="WV229" s="185"/>
      <c r="WW229" s="185"/>
      <c r="WX229" s="185"/>
      <c r="WY229" s="185"/>
      <c r="WZ229" s="185"/>
      <c r="XA229" s="185"/>
      <c r="XB229" s="185"/>
      <c r="XC229" s="185"/>
      <c r="XD229" s="185"/>
      <c r="XE229" s="185"/>
      <c r="XF229" s="185"/>
      <c r="XG229" s="185"/>
      <c r="XH229" s="185"/>
      <c r="XI229" s="185"/>
      <c r="XJ229" s="185"/>
      <c r="XK229" s="185"/>
      <c r="XL229" s="185"/>
      <c r="XM229" s="185"/>
      <c r="XN229" s="185"/>
      <c r="XO229" s="185"/>
      <c r="XP229" s="185"/>
      <c r="XQ229" s="185"/>
      <c r="XR229" s="185"/>
      <c r="XS229" s="185"/>
      <c r="XT229" s="185"/>
      <c r="XU229" s="185"/>
      <c r="XV229" s="185"/>
      <c r="XW229" s="185"/>
      <c r="XX229" s="185"/>
      <c r="XY229" s="185"/>
      <c r="XZ229" s="185"/>
      <c r="YA229" s="185"/>
      <c r="YB229" s="185"/>
      <c r="YC229" s="185"/>
      <c r="YD229" s="185"/>
      <c r="YE229" s="185"/>
      <c r="YF229" s="185"/>
      <c r="YG229" s="185"/>
      <c r="YH229" s="185"/>
      <c r="YI229" s="185"/>
      <c r="YJ229" s="185"/>
      <c r="YK229" s="185"/>
      <c r="YL229" s="185"/>
      <c r="YM229" s="185"/>
      <c r="YN229" s="185"/>
      <c r="YO229" s="185"/>
      <c r="YP229" s="185"/>
      <c r="YQ229" s="185"/>
      <c r="YR229" s="185"/>
      <c r="YS229" s="185"/>
      <c r="YT229" s="185"/>
      <c r="YU229" s="185"/>
      <c r="YV229" s="185"/>
      <c r="YW229" s="185"/>
      <c r="YX229" s="185"/>
      <c r="YY229" s="185"/>
      <c r="YZ229" s="185"/>
      <c r="ZA229" s="185"/>
      <c r="ZB229" s="185"/>
      <c r="ZC229" s="185"/>
      <c r="ZD229" s="185"/>
      <c r="ZE229" s="185"/>
      <c r="ZF229" s="185"/>
      <c r="ZG229" s="185"/>
      <c r="ZH229" s="185"/>
      <c r="ZI229" s="185"/>
      <c r="ZJ229" s="185"/>
      <c r="ZK229" s="185"/>
      <c r="ZL229" s="185"/>
      <c r="ZM229" s="185"/>
      <c r="ZN229" s="185"/>
      <c r="ZO229" s="185"/>
      <c r="ZP229" s="185"/>
      <c r="ZQ229" s="185"/>
      <c r="ZR229" s="185"/>
      <c r="ZS229" s="185"/>
      <c r="ZT229" s="185"/>
      <c r="ZU229" s="185"/>
      <c r="ZV229" s="185"/>
      <c r="ZW229" s="185"/>
      <c r="ZX229" s="185"/>
      <c r="ZY229" s="185"/>
      <c r="ZZ229" s="185"/>
      <c r="AAA229" s="185"/>
      <c r="AAB229" s="185"/>
      <c r="AAC229" s="185"/>
      <c r="AAD229" s="185"/>
      <c r="AAE229" s="185"/>
      <c r="AAF229" s="185"/>
      <c r="AAG229" s="185"/>
      <c r="AAH229" s="185"/>
      <c r="AAI229" s="185"/>
      <c r="AAJ229" s="185"/>
      <c r="AAK229" s="185"/>
      <c r="AAL229" s="185"/>
      <c r="AAM229" s="185"/>
      <c r="AAN229" s="185"/>
      <c r="AAO229" s="185"/>
      <c r="AAP229" s="185"/>
      <c r="AAQ229" s="185"/>
      <c r="AAR229" s="185"/>
      <c r="AAS229" s="185"/>
      <c r="AAT229" s="185"/>
      <c r="AAU229" s="185"/>
      <c r="AAV229" s="185"/>
      <c r="AAW229" s="185"/>
      <c r="AAX229" s="185"/>
      <c r="AAY229" s="185"/>
      <c r="AAZ229" s="185"/>
      <c r="ABA229" s="185"/>
      <c r="ABB229" s="185"/>
      <c r="ABC229" s="185"/>
      <c r="ABD229" s="185"/>
      <c r="ABE229" s="185"/>
      <c r="ABF229" s="185"/>
      <c r="ABG229" s="185"/>
      <c r="ABH229" s="185"/>
      <c r="ABI229" s="185"/>
      <c r="ABJ229" s="185"/>
      <c r="ABK229" s="185"/>
      <c r="ABL229" s="185"/>
      <c r="ABM229" s="185"/>
      <c r="ABN229" s="185"/>
      <c r="ABO229" s="185"/>
      <c r="ABP229" s="185"/>
      <c r="ABQ229" s="185"/>
      <c r="ABR229" s="185"/>
      <c r="ABS229" s="185"/>
      <c r="ABT229" s="185"/>
      <c r="ABU229" s="185"/>
      <c r="ABV229" s="185"/>
      <c r="ABW229" s="185"/>
      <c r="ABX229" s="185"/>
      <c r="ABY229" s="185"/>
      <c r="ABZ229" s="185"/>
      <c r="ACA229" s="185"/>
      <c r="ACB229" s="185"/>
      <c r="ACC229" s="185"/>
      <c r="ACD229" s="185"/>
      <c r="ACE229" s="185"/>
      <c r="ACF229" s="185"/>
      <c r="ACG229" s="185"/>
      <c r="ACH229" s="185"/>
      <c r="ACI229" s="185"/>
      <c r="ACJ229" s="185"/>
      <c r="ACK229" s="185"/>
      <c r="ACL229" s="185"/>
      <c r="ACM229" s="185"/>
      <c r="ACN229" s="185"/>
      <c r="ACO229" s="185"/>
      <c r="ACP229" s="185"/>
      <c r="ACQ229" s="185"/>
      <c r="ACR229" s="185"/>
      <c r="ACS229" s="185"/>
      <c r="ACT229" s="185"/>
      <c r="ACU229" s="185"/>
      <c r="ACV229" s="185"/>
      <c r="ACW229" s="185"/>
      <c r="ACX229" s="185"/>
      <c r="ACY229" s="185"/>
      <c r="ACZ229" s="185"/>
      <c r="ADA229" s="185"/>
      <c r="ADB229" s="185"/>
      <c r="ADC229" s="185"/>
      <c r="ADD229" s="185"/>
      <c r="ADE229" s="185"/>
      <c r="ADF229" s="185"/>
      <c r="ADG229" s="185"/>
      <c r="ADH229" s="185"/>
      <c r="ADI229" s="185"/>
      <c r="ADJ229" s="185"/>
      <c r="ADK229" s="185"/>
      <c r="ADL229" s="185"/>
      <c r="ADM229" s="185"/>
      <c r="ADN229" s="185"/>
      <c r="ADO229" s="185"/>
      <c r="ADP229" s="185"/>
      <c r="ADQ229" s="185"/>
      <c r="ADR229" s="185"/>
      <c r="ADS229" s="185"/>
      <c r="ADT229" s="185"/>
      <c r="ADU229" s="185"/>
      <c r="ADV229" s="185"/>
      <c r="ADW229" s="185"/>
      <c r="ADX229" s="185"/>
      <c r="ADY229" s="185"/>
      <c r="ADZ229" s="185"/>
      <c r="AEA229" s="185"/>
      <c r="AEB229" s="185"/>
      <c r="AEC229" s="185"/>
      <c r="AED229" s="185"/>
      <c r="AEE229" s="185"/>
      <c r="AEF229" s="185"/>
      <c r="AEG229" s="185"/>
      <c r="AEH229" s="185"/>
      <c r="AEI229" s="185"/>
      <c r="AEJ229" s="185"/>
      <c r="AEK229" s="185"/>
      <c r="AEL229" s="185"/>
      <c r="AEM229" s="185"/>
      <c r="AEN229" s="185"/>
      <c r="AEO229" s="185"/>
      <c r="AEP229" s="185"/>
      <c r="AEQ229" s="185"/>
      <c r="AER229" s="185"/>
      <c r="AES229" s="185"/>
      <c r="AET229" s="185"/>
      <c r="AEU229" s="185"/>
      <c r="AEV229" s="185"/>
      <c r="AEW229" s="185"/>
      <c r="AEX229" s="185"/>
      <c r="AEY229" s="185"/>
      <c r="AEZ229" s="185"/>
      <c r="AFA229" s="185"/>
      <c r="AFB229" s="185"/>
      <c r="AFC229" s="185"/>
      <c r="AFD229" s="185"/>
      <c r="AFE229" s="185"/>
      <c r="AFF229" s="185"/>
      <c r="AFG229" s="185"/>
      <c r="AFH229" s="185"/>
      <c r="AFI229" s="185"/>
      <c r="AFJ229" s="185"/>
      <c r="AFK229" s="185"/>
      <c r="AFL229" s="185"/>
      <c r="AFM229" s="185"/>
      <c r="AFN229" s="185"/>
      <c r="AFO229" s="185"/>
      <c r="AFP229" s="185"/>
      <c r="AFQ229" s="185"/>
      <c r="AFR229" s="185"/>
      <c r="AFS229" s="185"/>
      <c r="AFT229" s="185"/>
      <c r="AFU229" s="185"/>
      <c r="AFV229" s="185"/>
      <c r="AFW229" s="185"/>
      <c r="AFX229" s="185"/>
      <c r="AFY229" s="185"/>
      <c r="AFZ229" s="185"/>
      <c r="AGA229" s="185"/>
      <c r="AGB229" s="185"/>
      <c r="AGC229" s="185"/>
      <c r="AGD229" s="185"/>
      <c r="AGE229" s="185"/>
      <c r="AGF229" s="185"/>
      <c r="AGG229" s="185"/>
      <c r="AGH229" s="185"/>
      <c r="AGI229" s="185"/>
      <c r="AGJ229" s="185"/>
      <c r="AGK229" s="185"/>
      <c r="AGL229" s="185"/>
      <c r="AGM229" s="185"/>
      <c r="AGN229" s="185"/>
      <c r="AGO229" s="185"/>
      <c r="AGP229" s="185"/>
      <c r="AGQ229" s="185"/>
      <c r="AGR229" s="185"/>
      <c r="AGS229" s="185"/>
      <c r="AGT229" s="185"/>
      <c r="AGU229" s="185"/>
      <c r="AGV229" s="185"/>
      <c r="AGW229" s="185"/>
      <c r="AGX229" s="185"/>
      <c r="AGY229" s="185"/>
      <c r="AGZ229" s="185"/>
      <c r="AHA229" s="185"/>
      <c r="AHB229" s="185"/>
      <c r="AHC229" s="185"/>
      <c r="AHD229" s="185"/>
      <c r="AHE229" s="185"/>
      <c r="AHF229" s="185"/>
      <c r="AHG229" s="185"/>
      <c r="AHH229" s="185"/>
      <c r="AHI229" s="185"/>
      <c r="AHJ229" s="185"/>
      <c r="AHK229" s="185"/>
      <c r="AHL229" s="185"/>
      <c r="AHM229" s="185"/>
      <c r="AHN229" s="185"/>
      <c r="AHO229" s="185"/>
      <c r="AHP229" s="185"/>
      <c r="AHQ229" s="185"/>
      <c r="AHR229" s="185"/>
      <c r="AHS229" s="185"/>
      <c r="AHT229" s="185"/>
      <c r="AHU229" s="185"/>
      <c r="AHV229" s="185"/>
      <c r="AHW229" s="185"/>
      <c r="AHX229" s="185"/>
      <c r="AHY229" s="185"/>
      <c r="AHZ229" s="185"/>
      <c r="AIA229" s="185"/>
      <c r="AIB229" s="185"/>
      <c r="AIC229" s="185"/>
      <c r="AID229" s="185"/>
      <c r="AIE229" s="185"/>
      <c r="AIF229" s="185"/>
      <c r="AIG229" s="185"/>
      <c r="AIH229" s="185"/>
      <c r="AII229" s="185"/>
      <c r="AIJ229" s="185"/>
      <c r="AIK229" s="185"/>
      <c r="AIL229" s="185"/>
      <c r="AIM229" s="185"/>
      <c r="AIN229" s="185"/>
      <c r="AIO229" s="185"/>
      <c r="AIP229" s="185"/>
      <c r="AIQ229" s="185"/>
      <c r="AIR229" s="185"/>
      <c r="AIS229" s="185"/>
      <c r="AIT229" s="185"/>
      <c r="AIU229" s="185"/>
      <c r="AIV229" s="185"/>
      <c r="AIW229" s="185"/>
      <c r="AIX229" s="185"/>
      <c r="AIY229" s="185"/>
      <c r="AIZ229" s="185"/>
      <c r="AJA229" s="185"/>
      <c r="AJB229" s="185"/>
      <c r="AJC229" s="185"/>
      <c r="AJD229" s="185"/>
      <c r="AJE229" s="185"/>
      <c r="AJF229" s="185"/>
      <c r="AJG229" s="185"/>
      <c r="AJH229" s="185"/>
      <c r="AJI229" s="185"/>
      <c r="AJJ229" s="185"/>
      <c r="AJK229" s="185"/>
      <c r="AJL229" s="185"/>
      <c r="AJM229" s="185"/>
      <c r="AJN229" s="185"/>
      <c r="AJO229" s="185"/>
      <c r="AJP229" s="185"/>
      <c r="AJQ229" s="185"/>
      <c r="AJR229" s="185"/>
      <c r="AJS229" s="185"/>
      <c r="AJT229" s="185"/>
      <c r="AJU229" s="185"/>
      <c r="AJV229" s="185"/>
      <c r="AJW229" s="185"/>
      <c r="AJX229" s="185"/>
      <c r="AJY229" s="185"/>
      <c r="AJZ229" s="185"/>
      <c r="AKA229" s="185"/>
      <c r="AKB229" s="185"/>
      <c r="AKC229" s="185"/>
      <c r="AKD229" s="185"/>
      <c r="AKE229" s="185"/>
      <c r="AKF229" s="185"/>
      <c r="AKG229" s="185"/>
      <c r="AKH229" s="185"/>
      <c r="AKI229" s="185"/>
      <c r="AKJ229" s="185"/>
      <c r="AKK229" s="185"/>
      <c r="AKL229" s="185"/>
      <c r="AKM229" s="185"/>
      <c r="AKN229" s="185"/>
      <c r="AKO229" s="185"/>
      <c r="AKP229" s="185"/>
      <c r="AKQ229" s="185"/>
      <c r="AKR229" s="185"/>
      <c r="AKS229" s="185"/>
      <c r="AKT229" s="185"/>
      <c r="AKU229" s="185"/>
      <c r="AKV229" s="185"/>
      <c r="AKW229" s="185"/>
      <c r="AKX229" s="185"/>
      <c r="AKY229" s="185"/>
      <c r="AKZ229" s="185"/>
      <c r="ALA229" s="185"/>
      <c r="ALB229" s="185"/>
      <c r="ALC229" s="185"/>
      <c r="ALD229" s="185"/>
      <c r="ALE229" s="185"/>
      <c r="ALF229" s="185"/>
      <c r="ALG229" s="185"/>
      <c r="ALH229" s="185"/>
      <c r="ALI229" s="185"/>
      <c r="ALJ229" s="185"/>
      <c r="ALK229" s="185"/>
      <c r="ALL229" s="185"/>
      <c r="ALM229" s="185"/>
      <c r="ALN229" s="185"/>
      <c r="ALO229" s="185"/>
      <c r="ALP229" s="185"/>
      <c r="ALQ229" s="185"/>
      <c r="ALR229" s="185"/>
      <c r="ALS229" s="185"/>
      <c r="ALT229" s="185"/>
      <c r="ALU229" s="185"/>
      <c r="ALV229" s="185"/>
      <c r="ALW229" s="185"/>
      <c r="ALX229" s="185"/>
      <c r="ALY229" s="185"/>
      <c r="ALZ229" s="185"/>
      <c r="AMA229" s="185"/>
      <c r="AMB229" s="185"/>
      <c r="AMC229" s="185"/>
      <c r="AMD229" s="185"/>
      <c r="AME229" s="185"/>
      <c r="AMF229" s="185"/>
      <c r="AMG229" s="185"/>
      <c r="AMH229" s="185"/>
      <c r="AMI229" s="185"/>
      <c r="AMJ229" s="185"/>
      <c r="AMK229" s="185"/>
      <c r="AML229" s="185"/>
      <c r="AMM229" s="185"/>
      <c r="AMN229" s="185"/>
      <c r="AMO229" s="185"/>
      <c r="AMP229" s="185"/>
      <c r="AMQ229" s="185"/>
      <c r="AMR229" s="185"/>
      <c r="AMS229" s="185"/>
      <c r="AMT229" s="185"/>
      <c r="AMU229" s="185"/>
      <c r="AMV229" s="185"/>
      <c r="AMW229" s="185"/>
      <c r="AMX229" s="185"/>
      <c r="AMY229" s="185"/>
      <c r="AMZ229" s="185"/>
      <c r="ANA229" s="185"/>
      <c r="ANB229" s="185"/>
      <c r="ANC229" s="185"/>
      <c r="AND229" s="185"/>
      <c r="ANE229" s="185"/>
      <c r="ANF229" s="185"/>
      <c r="ANG229" s="185"/>
      <c r="ANH229" s="185"/>
      <c r="ANI229" s="185"/>
      <c r="ANJ229" s="185"/>
      <c r="ANK229" s="185"/>
      <c r="ANL229" s="185"/>
      <c r="ANM229" s="185"/>
      <c r="ANN229" s="185"/>
      <c r="ANO229" s="185"/>
      <c r="ANP229" s="185"/>
      <c r="ANQ229" s="185"/>
      <c r="ANR229" s="185"/>
      <c r="ANS229" s="185"/>
      <c r="ANT229" s="185"/>
      <c r="ANU229" s="185"/>
      <c r="ANV229" s="185"/>
      <c r="ANW229" s="185"/>
      <c r="ANX229" s="185"/>
      <c r="ANY229" s="185"/>
      <c r="ANZ229" s="185"/>
      <c r="AOA229" s="185"/>
      <c r="AOB229" s="185"/>
      <c r="AOC229" s="185"/>
      <c r="AOD229" s="185"/>
      <c r="AOE229" s="185"/>
      <c r="AOF229" s="185"/>
      <c r="AOG229" s="185"/>
      <c r="AOH229" s="185"/>
      <c r="AOI229" s="185"/>
      <c r="AOJ229" s="185"/>
      <c r="AOK229" s="185"/>
      <c r="AOL229" s="185"/>
      <c r="AOM229" s="185"/>
      <c r="AON229" s="185"/>
      <c r="AOO229" s="185"/>
      <c r="AOP229" s="185"/>
      <c r="AOQ229" s="185"/>
      <c r="AOR229" s="185"/>
      <c r="AOS229" s="185"/>
      <c r="AOT229" s="185"/>
      <c r="AOU229" s="185"/>
      <c r="AOV229" s="185"/>
      <c r="AOW229" s="185"/>
      <c r="AOX229" s="185"/>
      <c r="AOY229" s="185"/>
      <c r="AOZ229" s="185"/>
      <c r="APA229" s="185"/>
      <c r="APB229" s="185"/>
      <c r="APC229" s="185"/>
      <c r="APD229" s="185"/>
      <c r="APE229" s="185"/>
      <c r="APF229" s="185"/>
      <c r="APG229" s="185"/>
      <c r="APH229" s="185"/>
      <c r="API229" s="185"/>
      <c r="APJ229" s="185"/>
      <c r="APK229" s="185"/>
      <c r="APL229" s="185"/>
      <c r="APM229" s="185"/>
      <c r="APN229" s="185"/>
      <c r="APO229" s="185"/>
      <c r="APP229" s="185"/>
      <c r="APQ229" s="185"/>
      <c r="APR229" s="185"/>
      <c r="APS229" s="185"/>
      <c r="APT229" s="185"/>
      <c r="APU229" s="185"/>
      <c r="APV229" s="185"/>
      <c r="APW229" s="185"/>
      <c r="APX229" s="185"/>
      <c r="APY229" s="185"/>
      <c r="APZ229" s="185"/>
      <c r="AQA229" s="185"/>
      <c r="AQB229" s="185"/>
      <c r="AQC229" s="185"/>
      <c r="AQD229" s="185"/>
      <c r="AQE229" s="185"/>
      <c r="AQF229" s="185"/>
      <c r="AQG229" s="185"/>
      <c r="AQH229" s="185"/>
      <c r="AQI229" s="185"/>
      <c r="AQJ229" s="185"/>
      <c r="AQK229" s="185"/>
      <c r="AQL229" s="185"/>
      <c r="AQM229" s="185"/>
      <c r="AQN229" s="185"/>
      <c r="AQO229" s="185"/>
      <c r="AQP229" s="185"/>
      <c r="AQQ229" s="185"/>
      <c r="AQR229" s="185"/>
      <c r="AQS229" s="185"/>
      <c r="AQT229" s="185"/>
      <c r="AQU229" s="185"/>
      <c r="AQV229" s="185"/>
      <c r="AQW229" s="185"/>
      <c r="AQX229" s="185"/>
      <c r="AQY229" s="185"/>
      <c r="AQZ229" s="185"/>
      <c r="ARA229" s="185"/>
      <c r="ARB229" s="185"/>
      <c r="ARC229" s="185"/>
      <c r="ARD229" s="185"/>
      <c r="ARE229" s="185"/>
      <c r="ARF229" s="185"/>
      <c r="ARG229" s="185"/>
      <c r="ARH229" s="185"/>
      <c r="ARI229" s="185"/>
      <c r="ARJ229" s="185"/>
      <c r="ARK229" s="185"/>
      <c r="ARL229" s="185"/>
      <c r="ARM229" s="185"/>
      <c r="ARN229" s="185"/>
      <c r="ARO229" s="185"/>
      <c r="ARP229" s="185"/>
      <c r="ARQ229" s="185"/>
      <c r="ARR229" s="185"/>
      <c r="ARS229" s="185"/>
      <c r="ART229" s="185"/>
      <c r="ARU229" s="185"/>
      <c r="ARV229" s="185"/>
      <c r="ARW229" s="185"/>
      <c r="ARX229" s="185"/>
      <c r="ARY229" s="185"/>
      <c r="ARZ229" s="185"/>
      <c r="ASA229" s="185"/>
      <c r="ASB229" s="185"/>
      <c r="ASC229" s="185"/>
      <c r="ASD229" s="185"/>
      <c r="ASE229" s="185"/>
      <c r="ASF229" s="185"/>
      <c r="ASG229" s="185"/>
      <c r="ASH229" s="185"/>
      <c r="ASI229" s="185"/>
      <c r="ASJ229" s="185"/>
      <c r="ASK229" s="185"/>
      <c r="ASL229" s="185"/>
      <c r="ASM229" s="185"/>
      <c r="ASN229" s="185"/>
      <c r="ASO229" s="185"/>
      <c r="ASP229" s="185"/>
      <c r="ASQ229" s="185"/>
      <c r="ASR229" s="185"/>
      <c r="ASS229" s="185"/>
      <c r="AST229" s="185"/>
      <c r="ASU229" s="185"/>
      <c r="ASV229" s="185"/>
      <c r="ASW229" s="185"/>
      <c r="ASX229" s="185"/>
      <c r="ASY229" s="185"/>
      <c r="ASZ229" s="185"/>
      <c r="ATA229" s="185"/>
      <c r="ATB229" s="185"/>
      <c r="ATC229" s="185"/>
      <c r="ATD229" s="185"/>
      <c r="ATE229" s="185"/>
      <c r="ATF229" s="185"/>
      <c r="ATG229" s="185"/>
      <c r="ATH229" s="185"/>
      <c r="ATI229" s="185"/>
      <c r="ATJ229" s="185"/>
      <c r="ATK229" s="185"/>
      <c r="ATL229" s="185"/>
      <c r="ATM229" s="185"/>
      <c r="ATN229" s="185"/>
      <c r="ATO229" s="185"/>
      <c r="ATP229" s="185"/>
      <c r="ATQ229" s="185"/>
      <c r="ATR229" s="185"/>
      <c r="ATS229" s="185"/>
      <c r="ATT229" s="185"/>
      <c r="ATU229" s="185"/>
      <c r="ATV229" s="185"/>
      <c r="ATW229" s="185"/>
      <c r="ATX229" s="185"/>
      <c r="ATY229" s="185"/>
      <c r="ATZ229" s="185"/>
      <c r="AUA229" s="185"/>
      <c r="AUB229" s="185"/>
      <c r="AUC229" s="185"/>
      <c r="AUD229" s="185"/>
      <c r="AUE229" s="185"/>
      <c r="AUF229" s="185"/>
      <c r="AUG229" s="185"/>
      <c r="AUH229" s="185"/>
      <c r="AUI229" s="185"/>
      <c r="AUJ229" s="185"/>
      <c r="AUK229" s="185"/>
      <c r="AUL229" s="185"/>
      <c r="AUM229" s="185"/>
      <c r="AUN229" s="185"/>
      <c r="AUO229" s="185"/>
      <c r="AUP229" s="185"/>
      <c r="AUQ229" s="185"/>
      <c r="AUR229" s="185"/>
      <c r="AUS229" s="185"/>
      <c r="AUT229" s="185"/>
      <c r="AUU229" s="185"/>
      <c r="AUV229" s="185"/>
      <c r="AUW229" s="185"/>
      <c r="AUX229" s="185"/>
      <c r="AUY229" s="185"/>
      <c r="AUZ229" s="185"/>
      <c r="AVA229" s="185"/>
      <c r="AVB229" s="185"/>
      <c r="AVC229" s="185"/>
      <c r="AVD229" s="185"/>
      <c r="AVE229" s="185"/>
      <c r="AVF229" s="185"/>
      <c r="AVG229" s="185"/>
      <c r="AVH229" s="185"/>
      <c r="AVI229" s="185"/>
      <c r="AVJ229" s="185"/>
      <c r="AVK229" s="185"/>
      <c r="AVL229" s="185"/>
      <c r="AVM229" s="185"/>
      <c r="AVN229" s="185"/>
      <c r="AVO229" s="185"/>
      <c r="AVP229" s="185"/>
      <c r="AVQ229" s="185"/>
      <c r="AVR229" s="185"/>
      <c r="AVS229" s="185"/>
      <c r="AVT229" s="185"/>
      <c r="AVU229" s="185"/>
      <c r="AVV229" s="185"/>
      <c r="AVW229" s="185"/>
      <c r="AVX229" s="185"/>
      <c r="AVY229" s="185"/>
      <c r="AVZ229" s="185"/>
      <c r="AWA229" s="185"/>
      <c r="AWB229" s="185"/>
      <c r="AWC229" s="185"/>
      <c r="AWD229" s="185"/>
      <c r="AWE229" s="185"/>
      <c r="AWF229" s="185"/>
      <c r="AWG229" s="185"/>
      <c r="AWH229" s="185"/>
      <c r="AWI229" s="185"/>
      <c r="AWJ229" s="185"/>
      <c r="AWK229" s="185"/>
      <c r="AWL229" s="185"/>
      <c r="AWM229" s="185"/>
      <c r="AWN229" s="185"/>
      <c r="AWO229" s="185"/>
      <c r="AWP229" s="185"/>
      <c r="AWQ229" s="185"/>
      <c r="AWR229" s="185"/>
      <c r="AWS229" s="185"/>
      <c r="AWT229" s="185"/>
      <c r="AWU229" s="185"/>
      <c r="AWV229" s="185"/>
      <c r="AWW229" s="185"/>
      <c r="AWX229" s="185"/>
      <c r="AWY229" s="185"/>
      <c r="AWZ229" s="185"/>
      <c r="AXA229" s="185"/>
      <c r="AXB229" s="185"/>
      <c r="AXC229" s="185"/>
      <c r="AXD229" s="185"/>
      <c r="AXE229" s="185"/>
      <c r="AXF229" s="185"/>
      <c r="AXG229" s="185"/>
      <c r="AXH229" s="185"/>
      <c r="AXI229" s="185"/>
      <c r="AXJ229" s="185"/>
      <c r="AXK229" s="185"/>
      <c r="AXL229" s="185"/>
      <c r="AXM229" s="185"/>
      <c r="AXN229" s="185"/>
      <c r="AXO229" s="185"/>
      <c r="AXP229" s="185"/>
      <c r="AXQ229" s="185"/>
      <c r="AXR229" s="185"/>
      <c r="AXS229" s="185"/>
      <c r="AXT229" s="185"/>
      <c r="AXU229" s="185"/>
      <c r="AXV229" s="185"/>
      <c r="AXW229" s="185"/>
      <c r="AXX229" s="185"/>
      <c r="AXY229" s="185"/>
      <c r="AXZ229" s="185"/>
      <c r="AYA229" s="185"/>
      <c r="AYB229" s="185"/>
      <c r="AYC229" s="185"/>
      <c r="AYD229" s="185"/>
      <c r="AYE229" s="185"/>
      <c r="AYF229" s="185"/>
      <c r="AYG229" s="185"/>
      <c r="AYH229" s="185"/>
      <c r="AYI229" s="185"/>
      <c r="AYJ229" s="185"/>
      <c r="AYK229" s="185"/>
      <c r="AYL229" s="185"/>
      <c r="AYM229" s="185"/>
      <c r="AYN229" s="185"/>
      <c r="AYO229" s="185"/>
      <c r="AYP229" s="185"/>
      <c r="AYQ229" s="185"/>
      <c r="AYR229" s="185"/>
      <c r="AYS229" s="185"/>
      <c r="AYT229" s="185"/>
      <c r="AYU229" s="185"/>
      <c r="AYV229" s="185"/>
      <c r="AYW229" s="185"/>
      <c r="AYX229" s="185"/>
      <c r="AYY229" s="185"/>
      <c r="AYZ229" s="185"/>
      <c r="AZA229" s="185"/>
      <c r="AZB229" s="185"/>
      <c r="AZC229" s="185"/>
      <c r="AZD229" s="185"/>
      <c r="AZE229" s="185"/>
      <c r="AZF229" s="185"/>
      <c r="AZG229" s="185"/>
      <c r="AZH229" s="185"/>
      <c r="AZI229" s="185"/>
      <c r="AZJ229" s="185"/>
      <c r="AZK229" s="185"/>
      <c r="AZL229" s="185"/>
      <c r="AZM229" s="185"/>
      <c r="AZN229" s="185"/>
      <c r="AZO229" s="185"/>
      <c r="AZP229" s="185"/>
      <c r="AZQ229" s="185"/>
      <c r="AZR229" s="185"/>
      <c r="AZS229" s="185"/>
      <c r="AZT229" s="185"/>
      <c r="AZU229" s="185"/>
      <c r="AZV229" s="185"/>
      <c r="AZW229" s="185"/>
      <c r="AZX229" s="185"/>
      <c r="AZY229" s="185"/>
      <c r="AZZ229" s="185"/>
      <c r="BAA229" s="185"/>
      <c r="BAB229" s="185"/>
      <c r="BAC229" s="185"/>
      <c r="BAD229" s="185"/>
      <c r="BAE229" s="185"/>
      <c r="BAF229" s="185"/>
      <c r="BAG229" s="185"/>
      <c r="BAH229" s="185"/>
      <c r="BAI229" s="185"/>
      <c r="BAJ229" s="185"/>
      <c r="BAK229" s="185"/>
      <c r="BAL229" s="185"/>
      <c r="BAM229" s="185"/>
      <c r="BAN229" s="185"/>
      <c r="BAO229" s="185"/>
      <c r="BAP229" s="185"/>
      <c r="BAQ229" s="185"/>
      <c r="BAR229" s="185"/>
      <c r="BAS229" s="185"/>
      <c r="BAT229" s="185"/>
      <c r="BAU229" s="185"/>
      <c r="BAV229" s="185"/>
      <c r="BAW229" s="185"/>
      <c r="BAX229" s="185"/>
      <c r="BAY229" s="185"/>
      <c r="BAZ229" s="185"/>
      <c r="BBA229" s="185"/>
      <c r="BBB229" s="185"/>
      <c r="BBC229" s="185"/>
      <c r="BBD229" s="185"/>
      <c r="BBE229" s="185"/>
      <c r="BBF229" s="185"/>
      <c r="BBG229" s="185"/>
      <c r="BBH229" s="185"/>
      <c r="BBI229" s="185"/>
      <c r="BBJ229" s="185"/>
      <c r="BBK229" s="185"/>
      <c r="BBL229" s="185"/>
      <c r="BBM229" s="185"/>
      <c r="BBN229" s="185"/>
      <c r="BBO229" s="185"/>
      <c r="BBP229" s="185"/>
      <c r="BBQ229" s="185"/>
      <c r="BBR229" s="185"/>
      <c r="BBS229" s="185"/>
      <c r="BBT229" s="185"/>
      <c r="BBU229" s="185"/>
      <c r="BBV229" s="185"/>
      <c r="BBW229" s="185"/>
      <c r="BBX229" s="185"/>
      <c r="BBY229" s="185"/>
      <c r="BBZ229" s="185"/>
      <c r="BCA229" s="185"/>
      <c r="BCB229" s="185"/>
      <c r="BCC229" s="185"/>
      <c r="BCD229" s="185"/>
      <c r="BCE229" s="185"/>
      <c r="BCF229" s="185"/>
      <c r="BCG229" s="185"/>
      <c r="BCH229" s="185"/>
      <c r="BCI229" s="185"/>
      <c r="BCJ229" s="185"/>
      <c r="BCK229" s="185"/>
      <c r="BCL229" s="185"/>
      <c r="BCM229" s="185"/>
      <c r="BCN229" s="185"/>
      <c r="BCO229" s="185"/>
      <c r="BCP229" s="185"/>
      <c r="BCQ229" s="185"/>
      <c r="BCR229" s="185"/>
      <c r="BCS229" s="185"/>
      <c r="BCT229" s="185"/>
      <c r="BCU229" s="185"/>
      <c r="BCV229" s="185"/>
      <c r="BCW229" s="185"/>
      <c r="BCX229" s="185"/>
      <c r="BCY229" s="185"/>
      <c r="BCZ229" s="185"/>
      <c r="BDA229" s="185"/>
      <c r="BDB229" s="185"/>
      <c r="BDC229" s="185"/>
      <c r="BDD229" s="185"/>
      <c r="BDE229" s="185"/>
      <c r="BDF229" s="185"/>
      <c r="BDG229" s="185"/>
      <c r="BDH229" s="185"/>
      <c r="BDI229" s="185"/>
      <c r="BDJ229" s="185"/>
      <c r="BDK229" s="185"/>
      <c r="BDL229" s="185"/>
      <c r="BDM229" s="185"/>
      <c r="BDN229" s="185"/>
      <c r="BDO229" s="185"/>
      <c r="BDP229" s="185"/>
      <c r="BDQ229" s="185"/>
      <c r="BDR229" s="185"/>
      <c r="BDS229" s="185"/>
      <c r="BDT229" s="185"/>
      <c r="BDU229" s="185"/>
      <c r="BDV229" s="185"/>
      <c r="BDW229" s="185"/>
      <c r="BDX229" s="185"/>
      <c r="BDY229" s="185"/>
      <c r="BDZ229" s="185"/>
      <c r="BEA229" s="185"/>
      <c r="BEB229" s="185"/>
      <c r="BEC229" s="185"/>
      <c r="BED229" s="185"/>
      <c r="BEE229" s="185"/>
      <c r="BEF229" s="185"/>
      <c r="BEG229" s="185"/>
      <c r="BEH229" s="185"/>
      <c r="BEI229" s="185"/>
      <c r="BEJ229" s="185"/>
      <c r="BEK229" s="185"/>
      <c r="BEL229" s="185"/>
      <c r="BEM229" s="185"/>
      <c r="BEN229" s="185"/>
      <c r="BEO229" s="185"/>
      <c r="BEP229" s="185"/>
      <c r="BEQ229" s="185"/>
      <c r="BER229" s="185"/>
      <c r="BES229" s="185"/>
      <c r="BET229" s="185"/>
      <c r="BEU229" s="185"/>
      <c r="BEV229" s="185"/>
      <c r="BEW229" s="185"/>
      <c r="BEX229" s="185"/>
      <c r="BEY229" s="185"/>
      <c r="BEZ229" s="185"/>
      <c r="BFA229" s="185"/>
      <c r="BFB229" s="185"/>
      <c r="BFC229" s="185"/>
      <c r="BFD229" s="185"/>
      <c r="BFE229" s="185"/>
      <c r="BFF229" s="185"/>
      <c r="BFG229" s="185"/>
      <c r="BFH229" s="185"/>
      <c r="BFI229" s="185"/>
      <c r="BFJ229" s="185"/>
      <c r="BFK229" s="185"/>
      <c r="BFL229" s="185"/>
      <c r="BFM229" s="185"/>
      <c r="BFN229" s="185"/>
      <c r="BFO229" s="185"/>
      <c r="BFP229" s="185"/>
      <c r="BFQ229" s="185"/>
      <c r="BFR229" s="185"/>
      <c r="BFS229" s="185"/>
      <c r="BFT229" s="185"/>
      <c r="BFU229" s="185"/>
      <c r="BFV229" s="185"/>
      <c r="BFW229" s="185"/>
      <c r="BFX229" s="185"/>
      <c r="BFY229" s="185"/>
      <c r="BFZ229" s="185"/>
      <c r="BGA229" s="185"/>
      <c r="BGB229" s="185"/>
      <c r="BGC229" s="185"/>
      <c r="BGD229" s="185"/>
      <c r="BGE229" s="185"/>
      <c r="BGF229" s="185"/>
      <c r="BGG229" s="185"/>
      <c r="BGH229" s="185"/>
      <c r="BGI229" s="185"/>
      <c r="BGJ229" s="185"/>
      <c r="BGK229" s="185"/>
      <c r="BGL229" s="185"/>
      <c r="BGM229" s="185"/>
      <c r="BGN229" s="185"/>
      <c r="BGO229" s="185"/>
      <c r="BGP229" s="185"/>
      <c r="BGQ229" s="185"/>
      <c r="BGR229" s="185"/>
      <c r="BGS229" s="185"/>
      <c r="BGT229" s="185"/>
      <c r="BGU229" s="185"/>
      <c r="BGV229" s="185"/>
      <c r="BGW229" s="185"/>
      <c r="BGX229" s="185"/>
      <c r="BGY229" s="185"/>
      <c r="BGZ229" s="185"/>
      <c r="BHA229" s="185"/>
      <c r="BHB229" s="185"/>
      <c r="BHC229" s="185"/>
      <c r="BHD229" s="185"/>
      <c r="BHE229" s="185"/>
      <c r="BHF229" s="185"/>
      <c r="BHG229" s="185"/>
      <c r="BHH229" s="185"/>
      <c r="BHI229" s="185"/>
      <c r="BHJ229" s="185"/>
      <c r="BHK229" s="185"/>
      <c r="BHL229" s="185"/>
      <c r="BHM229" s="185"/>
      <c r="BHN229" s="185"/>
      <c r="BHO229" s="185"/>
      <c r="BHP229" s="185"/>
      <c r="BHQ229" s="185"/>
      <c r="BHR229" s="185"/>
      <c r="BHS229" s="185"/>
      <c r="BHT229" s="185"/>
      <c r="BHU229" s="185"/>
      <c r="BHV229" s="185"/>
      <c r="BHW229" s="185"/>
      <c r="BHX229" s="185"/>
      <c r="BHY229" s="185"/>
      <c r="BHZ229" s="185"/>
      <c r="BIA229" s="185"/>
      <c r="BIB229" s="185"/>
      <c r="BIC229" s="185"/>
      <c r="BID229" s="185"/>
      <c r="BIE229" s="185"/>
      <c r="BIF229" s="185"/>
      <c r="BIG229" s="185"/>
      <c r="BIH229" s="185"/>
      <c r="BII229" s="185"/>
      <c r="BIJ229" s="185"/>
      <c r="BIK229" s="185"/>
      <c r="BIL229" s="185"/>
      <c r="BIM229" s="185"/>
      <c r="BIN229" s="185"/>
      <c r="BIO229" s="185"/>
      <c r="BIP229" s="185"/>
      <c r="BIQ229" s="185"/>
      <c r="BIR229" s="185"/>
      <c r="BIS229" s="185"/>
      <c r="BIT229" s="185"/>
      <c r="BIU229" s="185"/>
      <c r="BIV229" s="185"/>
      <c r="BIW229" s="185"/>
      <c r="BIX229" s="185"/>
      <c r="BIY229" s="185"/>
      <c r="BIZ229" s="185"/>
      <c r="BJA229" s="185"/>
      <c r="BJB229" s="185"/>
      <c r="BJC229" s="185"/>
      <c r="BJD229" s="185"/>
      <c r="BJE229" s="185"/>
      <c r="BJF229" s="185"/>
      <c r="BJG229" s="185"/>
      <c r="BJH229" s="185"/>
      <c r="BJI229" s="185"/>
      <c r="BJJ229" s="185"/>
      <c r="BJK229" s="185"/>
      <c r="BJL229" s="185"/>
      <c r="BJM229" s="185"/>
      <c r="BJN229" s="185"/>
      <c r="BJO229" s="185"/>
      <c r="BJP229" s="185"/>
      <c r="BJQ229" s="185"/>
      <c r="BJR229" s="185"/>
      <c r="BJS229" s="185"/>
      <c r="BJT229" s="185"/>
      <c r="BJU229" s="185"/>
      <c r="BJV229" s="185"/>
      <c r="BJW229" s="185"/>
      <c r="BJX229" s="185"/>
      <c r="BJY229" s="185"/>
      <c r="BJZ229" s="185"/>
      <c r="BKA229" s="185"/>
      <c r="BKB229" s="185"/>
      <c r="BKC229" s="185"/>
      <c r="BKD229" s="185"/>
      <c r="BKE229" s="185"/>
      <c r="BKF229" s="185"/>
      <c r="BKG229" s="185"/>
      <c r="BKH229" s="185"/>
      <c r="BKI229" s="185"/>
      <c r="BKJ229" s="185"/>
      <c r="BKK229" s="185"/>
      <c r="BKL229" s="185"/>
      <c r="BKM229" s="185"/>
      <c r="BKN229" s="185"/>
      <c r="BKO229" s="185"/>
      <c r="BKP229" s="185"/>
      <c r="BKQ229" s="185"/>
      <c r="BKR229" s="185"/>
      <c r="BKS229" s="185"/>
      <c r="BKT229" s="185"/>
      <c r="BKU229" s="185"/>
      <c r="BKV229" s="185"/>
      <c r="BKW229" s="185"/>
      <c r="BKX229" s="185"/>
      <c r="BKY229" s="185"/>
      <c r="BKZ229" s="185"/>
      <c r="BLA229" s="185"/>
      <c r="BLB229" s="185"/>
      <c r="BLC229" s="185"/>
      <c r="BLD229" s="185"/>
      <c r="BLE229" s="185"/>
      <c r="BLF229" s="185"/>
      <c r="BLG229" s="185"/>
      <c r="BLH229" s="185"/>
      <c r="BLI229" s="185"/>
      <c r="BLJ229" s="185"/>
      <c r="BLK229" s="185"/>
      <c r="BLL229" s="185"/>
      <c r="BLM229" s="185"/>
      <c r="BLN229" s="185"/>
      <c r="BLO229" s="185"/>
      <c r="BLP229" s="185"/>
      <c r="BLQ229" s="185"/>
      <c r="BLR229" s="185"/>
      <c r="BLS229" s="185"/>
      <c r="BLT229" s="185"/>
      <c r="BLU229" s="185"/>
      <c r="BLV229" s="185"/>
      <c r="BLW229" s="185"/>
      <c r="BLX229" s="185"/>
      <c r="BLY229" s="185"/>
      <c r="BLZ229" s="185"/>
      <c r="BMA229" s="185"/>
      <c r="BMB229" s="185"/>
      <c r="BMC229" s="185"/>
      <c r="BMD229" s="185"/>
      <c r="BME229" s="185"/>
      <c r="BMF229" s="185"/>
      <c r="BMG229" s="185"/>
      <c r="BMH229" s="185"/>
      <c r="BMI229" s="185"/>
      <c r="BMJ229" s="185"/>
      <c r="BMK229" s="185"/>
      <c r="BML229" s="185"/>
      <c r="BMM229" s="185"/>
      <c r="BMN229" s="185"/>
      <c r="BMO229" s="185"/>
      <c r="BMP229" s="185"/>
      <c r="BMQ229" s="185"/>
      <c r="BMR229" s="185"/>
      <c r="BMS229" s="185"/>
      <c r="BMT229" s="185"/>
      <c r="BMU229" s="185"/>
      <c r="BMV229" s="185"/>
      <c r="BMW229" s="185"/>
      <c r="BMX229" s="185"/>
      <c r="BMY229" s="185"/>
      <c r="BMZ229" s="185"/>
      <c r="BNA229" s="185"/>
      <c r="BNB229" s="185"/>
      <c r="BNC229" s="185"/>
      <c r="BND229" s="185"/>
      <c r="BNE229" s="185"/>
      <c r="BNF229" s="185"/>
      <c r="BNG229" s="185"/>
      <c r="BNH229" s="185"/>
      <c r="BNI229" s="185"/>
      <c r="BNJ229" s="185"/>
      <c r="BNK229" s="185"/>
      <c r="BNL229" s="185"/>
      <c r="BNM229" s="185"/>
      <c r="BNN229" s="185"/>
      <c r="BNO229" s="185"/>
      <c r="BNP229" s="185"/>
      <c r="BNQ229" s="185"/>
      <c r="BNR229" s="185"/>
      <c r="BNS229" s="185"/>
      <c r="BNT229" s="185"/>
      <c r="BNU229" s="185"/>
      <c r="BNV229" s="185"/>
      <c r="BNW229" s="185"/>
      <c r="BNX229" s="185"/>
      <c r="BNY229" s="185"/>
      <c r="BNZ229" s="185"/>
      <c r="BOA229" s="185"/>
      <c r="BOB229" s="185"/>
      <c r="BOC229" s="185"/>
      <c r="BOD229" s="185"/>
      <c r="BOE229" s="185"/>
      <c r="BOF229" s="185"/>
      <c r="BOG229" s="185"/>
      <c r="BOH229" s="185"/>
      <c r="BOI229" s="185"/>
      <c r="BOJ229" s="185"/>
      <c r="BOK229" s="185"/>
      <c r="BOL229" s="185"/>
      <c r="BOM229" s="185"/>
      <c r="BON229" s="185"/>
      <c r="BOO229" s="185"/>
      <c r="BOP229" s="185"/>
      <c r="BOQ229" s="185"/>
      <c r="BOR229" s="185"/>
      <c r="BOS229" s="185"/>
      <c r="BOT229" s="185"/>
      <c r="BOU229" s="185"/>
      <c r="BOV229" s="185"/>
      <c r="BOW229" s="185"/>
      <c r="BOX229" s="185"/>
      <c r="BOY229" s="185"/>
      <c r="BOZ229" s="185"/>
      <c r="BPA229" s="185"/>
      <c r="BPB229" s="185"/>
      <c r="BPC229" s="185"/>
      <c r="BPD229" s="185"/>
      <c r="BPE229" s="185"/>
      <c r="BPF229" s="185"/>
      <c r="BPG229" s="185"/>
      <c r="BPH229" s="185"/>
      <c r="BPI229" s="185"/>
      <c r="BPJ229" s="185"/>
      <c r="BPK229" s="185"/>
      <c r="BPL229" s="185"/>
      <c r="BPM229" s="185"/>
      <c r="BPN229" s="185"/>
      <c r="BPO229" s="185"/>
      <c r="BPP229" s="185"/>
      <c r="BPQ229" s="185"/>
      <c r="BPR229" s="185"/>
      <c r="BPS229" s="185"/>
      <c r="BPT229" s="185"/>
      <c r="BPU229" s="185"/>
      <c r="BPV229" s="185"/>
      <c r="BPW229" s="185"/>
      <c r="BPX229" s="185"/>
      <c r="BPY229" s="185"/>
      <c r="BPZ229" s="185"/>
      <c r="BQA229" s="185"/>
      <c r="BQB229" s="185"/>
      <c r="BQC229" s="185"/>
      <c r="BQD229" s="185"/>
      <c r="BQE229" s="185"/>
      <c r="BQF229" s="185"/>
      <c r="BQG229" s="185"/>
      <c r="BQH229" s="185"/>
      <c r="BQI229" s="185"/>
      <c r="BQJ229" s="185"/>
      <c r="BQK229" s="185"/>
      <c r="BQL229" s="185"/>
      <c r="BQM229" s="185"/>
      <c r="BQN229" s="185"/>
      <c r="BQO229" s="185"/>
      <c r="BQP229" s="185"/>
      <c r="BQQ229" s="185"/>
      <c r="BQR229" s="185"/>
      <c r="BQS229" s="185"/>
      <c r="BQT229" s="185"/>
      <c r="BQU229" s="185"/>
      <c r="BQV229" s="185"/>
      <c r="BQW229" s="185"/>
      <c r="BQX229" s="185"/>
      <c r="BQY229" s="185"/>
      <c r="BQZ229" s="185"/>
      <c r="BRA229" s="185"/>
      <c r="BRB229" s="185"/>
      <c r="BRC229" s="185"/>
      <c r="BRD229" s="185"/>
      <c r="BRE229" s="185"/>
      <c r="BRF229" s="185"/>
      <c r="BRG229" s="185"/>
      <c r="BRH229" s="185"/>
      <c r="BRI229" s="185"/>
      <c r="BRJ229" s="185"/>
      <c r="BRK229" s="185"/>
      <c r="BRL229" s="185"/>
      <c r="BRM229" s="185"/>
      <c r="BRN229" s="185"/>
      <c r="BRO229" s="185"/>
      <c r="BRP229" s="185"/>
      <c r="BRQ229" s="185"/>
      <c r="BRR229" s="185"/>
      <c r="BRS229" s="185"/>
      <c r="BRT229" s="185"/>
      <c r="BRU229" s="185"/>
      <c r="BRV229" s="185"/>
      <c r="BRW229" s="185"/>
      <c r="BRX229" s="185"/>
      <c r="BRY229" s="185"/>
      <c r="BRZ229" s="185"/>
      <c r="BSA229" s="185"/>
      <c r="BSB229" s="185"/>
      <c r="BSC229" s="185"/>
      <c r="BSD229" s="185"/>
      <c r="BSE229" s="185"/>
      <c r="BSF229" s="185"/>
      <c r="BSG229" s="185"/>
      <c r="BSH229" s="185"/>
      <c r="BSI229" s="185"/>
      <c r="BSJ229" s="185"/>
      <c r="BSK229" s="185"/>
      <c r="BSL229" s="185"/>
      <c r="BSM229" s="185"/>
      <c r="BSN229" s="185"/>
      <c r="BSO229" s="185"/>
      <c r="BSP229" s="185"/>
      <c r="BSQ229" s="185"/>
      <c r="BSR229" s="185"/>
      <c r="BSS229" s="185"/>
      <c r="BST229" s="185"/>
      <c r="BSU229" s="185"/>
      <c r="BSV229" s="185"/>
      <c r="BSW229" s="185"/>
      <c r="BSX229" s="185"/>
      <c r="BSY229" s="185"/>
      <c r="BSZ229" s="185"/>
      <c r="BTA229" s="185"/>
      <c r="BTB229" s="185"/>
      <c r="BTC229" s="185"/>
      <c r="BTD229" s="185"/>
      <c r="BTE229" s="185"/>
      <c r="BTF229" s="185"/>
      <c r="BTG229" s="185"/>
      <c r="BTH229" s="185"/>
      <c r="BTI229" s="185"/>
      <c r="BTJ229" s="185"/>
      <c r="BTK229" s="185"/>
      <c r="BTL229" s="185"/>
      <c r="BTM229" s="185"/>
      <c r="BTN229" s="185"/>
      <c r="BTO229" s="185"/>
      <c r="BTP229" s="185"/>
      <c r="BTQ229" s="185"/>
      <c r="BTR229" s="185"/>
      <c r="BTS229" s="185"/>
      <c r="BTT229" s="185"/>
      <c r="BTU229" s="185"/>
      <c r="BTV229" s="185"/>
      <c r="BTW229" s="185"/>
      <c r="BTX229" s="185"/>
      <c r="BTY229" s="185"/>
      <c r="BTZ229" s="185"/>
      <c r="BUA229" s="185"/>
      <c r="BUB229" s="185"/>
      <c r="BUC229" s="185"/>
      <c r="BUD229" s="185"/>
      <c r="BUE229" s="185"/>
      <c r="BUF229" s="185"/>
      <c r="BUG229" s="185"/>
      <c r="BUH229" s="185"/>
      <c r="BUI229" s="185"/>
      <c r="BUJ229" s="185"/>
      <c r="BUK229" s="185"/>
      <c r="BUL229" s="185"/>
      <c r="BUM229" s="185"/>
      <c r="BUN229" s="185"/>
      <c r="BUO229" s="185"/>
      <c r="BUP229" s="185"/>
      <c r="BUQ229" s="185"/>
      <c r="BUR229" s="185"/>
      <c r="BUS229" s="185"/>
      <c r="BUT229" s="185"/>
      <c r="BUU229" s="185"/>
      <c r="BUV229" s="185"/>
      <c r="BUW229" s="185"/>
      <c r="BUX229" s="185"/>
      <c r="BUY229" s="185"/>
      <c r="BUZ229" s="185"/>
      <c r="BVA229" s="185"/>
      <c r="BVB229" s="185"/>
      <c r="BVC229" s="185"/>
      <c r="BVD229" s="185"/>
      <c r="BVE229" s="185"/>
      <c r="BVF229" s="185"/>
      <c r="BVG229" s="185"/>
      <c r="BVH229" s="185"/>
      <c r="BVI229" s="185"/>
      <c r="BVJ229" s="185"/>
      <c r="BVK229" s="185"/>
      <c r="BVL229" s="185"/>
      <c r="BVM229" s="185"/>
      <c r="BVN229" s="185"/>
      <c r="BVO229" s="185"/>
      <c r="BVP229" s="185"/>
      <c r="BVQ229" s="185"/>
      <c r="BVR229" s="185"/>
      <c r="BVS229" s="185"/>
      <c r="BVT229" s="185"/>
      <c r="BVU229" s="185"/>
      <c r="BVV229" s="185"/>
      <c r="BVW229" s="185"/>
      <c r="BVX229" s="185"/>
      <c r="BVY229" s="185"/>
      <c r="BVZ229" s="185"/>
      <c r="BWA229" s="185"/>
      <c r="BWB229" s="185"/>
      <c r="BWC229" s="185"/>
      <c r="BWD229" s="185"/>
      <c r="BWE229" s="185"/>
      <c r="BWF229" s="185"/>
      <c r="BWG229" s="185"/>
      <c r="BWH229" s="185"/>
      <c r="BWI229" s="185"/>
      <c r="BWJ229" s="185"/>
      <c r="BWK229" s="185"/>
      <c r="BWL229" s="185"/>
      <c r="BWM229" s="185"/>
      <c r="BWN229" s="185"/>
      <c r="BWO229" s="185"/>
      <c r="BWP229" s="185"/>
      <c r="BWQ229" s="185"/>
      <c r="BWR229" s="185"/>
      <c r="BWS229" s="185"/>
      <c r="BWT229" s="185"/>
      <c r="BWU229" s="185"/>
      <c r="BWV229" s="185"/>
      <c r="BWW229" s="185"/>
      <c r="BWX229" s="185"/>
      <c r="BWY229" s="185"/>
      <c r="BWZ229" s="185"/>
      <c r="BXA229" s="185"/>
      <c r="BXB229" s="185"/>
      <c r="BXC229" s="185"/>
      <c r="BXD229" s="185"/>
      <c r="BXE229" s="185"/>
      <c r="BXF229" s="185"/>
      <c r="BXG229" s="185"/>
      <c r="BXH229" s="185"/>
      <c r="BXI229" s="185"/>
      <c r="BXJ229" s="185"/>
      <c r="BXK229" s="185"/>
      <c r="BXL229" s="185"/>
      <c r="BXM229" s="185"/>
      <c r="BXN229" s="185"/>
      <c r="BXO229" s="185"/>
      <c r="BXP229" s="185"/>
      <c r="BXQ229" s="185"/>
      <c r="BXR229" s="185"/>
      <c r="BXS229" s="185"/>
      <c r="BXT229" s="185"/>
      <c r="BXU229" s="185"/>
      <c r="BXV229" s="185"/>
      <c r="BXW229" s="185"/>
      <c r="BXX229" s="185"/>
      <c r="BXY229" s="185"/>
      <c r="BXZ229" s="185"/>
      <c r="BYA229" s="185"/>
      <c r="BYB229" s="185"/>
      <c r="BYC229" s="185"/>
      <c r="BYD229" s="185"/>
      <c r="BYE229" s="185"/>
      <c r="BYF229" s="185"/>
      <c r="BYG229" s="185"/>
      <c r="BYH229" s="185"/>
      <c r="BYI229" s="185"/>
      <c r="BYJ229" s="185"/>
      <c r="BYK229" s="185"/>
      <c r="BYL229" s="185"/>
      <c r="BYM229" s="185"/>
      <c r="BYN229" s="185"/>
      <c r="BYO229" s="185"/>
      <c r="BYP229" s="185"/>
      <c r="BYQ229" s="185"/>
      <c r="BYR229" s="185"/>
      <c r="BYS229" s="185"/>
      <c r="BYT229" s="185"/>
      <c r="BYU229" s="185"/>
      <c r="BYV229" s="185"/>
      <c r="BYW229" s="185"/>
      <c r="BYX229" s="185"/>
      <c r="BYY229" s="185"/>
      <c r="BYZ229" s="185"/>
      <c r="BZA229" s="185"/>
      <c r="BZB229" s="185"/>
      <c r="BZC229" s="185"/>
      <c r="BZD229" s="185"/>
      <c r="BZE229" s="185"/>
      <c r="BZF229" s="185"/>
      <c r="BZG229" s="185"/>
      <c r="BZH229" s="185"/>
      <c r="BZI229" s="185"/>
      <c r="BZJ229" s="185"/>
      <c r="BZK229" s="185"/>
      <c r="BZL229" s="185"/>
      <c r="BZM229" s="185"/>
      <c r="BZN229" s="185"/>
      <c r="BZO229" s="185"/>
      <c r="BZP229" s="185"/>
      <c r="BZQ229" s="185"/>
      <c r="BZR229" s="185"/>
      <c r="BZS229" s="185"/>
      <c r="BZT229" s="185"/>
      <c r="BZU229" s="185"/>
      <c r="BZV229" s="185"/>
      <c r="BZW229" s="185"/>
      <c r="BZX229" s="185"/>
      <c r="BZY229" s="185"/>
      <c r="BZZ229" s="185"/>
      <c r="CAA229" s="185"/>
      <c r="CAB229" s="185"/>
      <c r="CAC229" s="185"/>
      <c r="CAD229" s="185"/>
      <c r="CAE229" s="185"/>
      <c r="CAF229" s="185"/>
      <c r="CAG229" s="185"/>
      <c r="CAH229" s="185"/>
      <c r="CAI229" s="185"/>
      <c r="CAJ229" s="185"/>
      <c r="CAK229" s="185"/>
      <c r="CAL229" s="185"/>
      <c r="CAM229" s="185"/>
      <c r="CAN229" s="185"/>
      <c r="CAO229" s="185"/>
      <c r="CAP229" s="185"/>
      <c r="CAQ229" s="185"/>
      <c r="CAR229" s="185"/>
      <c r="CAS229" s="185"/>
      <c r="CAT229" s="185"/>
      <c r="CAU229" s="185"/>
      <c r="CAV229" s="185"/>
      <c r="CAW229" s="185"/>
      <c r="CAX229" s="185"/>
      <c r="CAY229" s="185"/>
      <c r="CAZ229" s="185"/>
      <c r="CBA229" s="185"/>
      <c r="CBB229" s="185"/>
      <c r="CBC229" s="185"/>
      <c r="CBD229" s="185"/>
      <c r="CBE229" s="185"/>
      <c r="CBF229" s="185"/>
      <c r="CBG229" s="185"/>
      <c r="CBH229" s="185"/>
      <c r="CBI229" s="185"/>
      <c r="CBJ229" s="185"/>
      <c r="CBK229" s="185"/>
      <c r="CBL229" s="185"/>
      <c r="CBM229" s="185"/>
      <c r="CBN229" s="185"/>
      <c r="CBO229" s="185"/>
      <c r="CBP229" s="185"/>
      <c r="CBQ229" s="185"/>
      <c r="CBR229" s="185"/>
      <c r="CBS229" s="185"/>
      <c r="CBT229" s="185"/>
      <c r="CBU229" s="185"/>
      <c r="CBV229" s="185"/>
      <c r="CBW229" s="185"/>
      <c r="CBX229" s="185"/>
      <c r="CBY229" s="185"/>
      <c r="CBZ229" s="185"/>
      <c r="CCA229" s="185"/>
      <c r="CCB229" s="185"/>
      <c r="CCC229" s="185"/>
      <c r="CCD229" s="185"/>
      <c r="CCE229" s="185"/>
      <c r="CCF229" s="185"/>
      <c r="CCG229" s="185"/>
      <c r="CCH229" s="185"/>
      <c r="CCI229" s="185"/>
      <c r="CCJ229" s="185"/>
      <c r="CCK229" s="185"/>
      <c r="CCL229" s="185"/>
      <c r="CCM229" s="185"/>
      <c r="CCN229" s="185"/>
      <c r="CCO229" s="185"/>
      <c r="CCP229" s="185"/>
      <c r="CCQ229" s="185"/>
      <c r="CCR229" s="185"/>
      <c r="CCS229" s="185"/>
      <c r="CCT229" s="185"/>
      <c r="CCU229" s="185"/>
      <c r="CCV229" s="185"/>
      <c r="CCW229" s="185"/>
      <c r="CCX229" s="185"/>
      <c r="CCY229" s="185"/>
      <c r="CCZ229" s="185"/>
      <c r="CDA229" s="185"/>
      <c r="CDB229" s="185"/>
      <c r="CDC229" s="185"/>
      <c r="CDD229" s="185"/>
      <c r="CDE229" s="185"/>
      <c r="CDF229" s="185"/>
      <c r="CDG229" s="185"/>
      <c r="CDH229" s="185"/>
      <c r="CDI229" s="185"/>
      <c r="CDJ229" s="185"/>
      <c r="CDK229" s="185"/>
      <c r="CDL229" s="185"/>
      <c r="CDM229" s="185"/>
      <c r="CDN229" s="185"/>
      <c r="CDO229" s="185"/>
      <c r="CDP229" s="185"/>
      <c r="CDQ229" s="185"/>
      <c r="CDR229" s="185"/>
      <c r="CDS229" s="185"/>
      <c r="CDT229" s="185"/>
      <c r="CDU229" s="185"/>
      <c r="CDV229" s="185"/>
      <c r="CDW229" s="185"/>
      <c r="CDX229" s="185"/>
      <c r="CDY229" s="185"/>
      <c r="CDZ229" s="185"/>
      <c r="CEA229" s="185"/>
      <c r="CEB229" s="185"/>
      <c r="CEC229" s="185"/>
      <c r="CED229" s="185"/>
      <c r="CEE229" s="185"/>
      <c r="CEF229" s="185"/>
      <c r="CEG229" s="185"/>
      <c r="CEH229" s="185"/>
      <c r="CEI229" s="185"/>
      <c r="CEJ229" s="185"/>
      <c r="CEK229" s="185"/>
      <c r="CEL229" s="185"/>
      <c r="CEM229" s="185"/>
      <c r="CEN229" s="185"/>
      <c r="CEO229" s="185"/>
      <c r="CEP229" s="185"/>
      <c r="CEQ229" s="185"/>
      <c r="CER229" s="185"/>
      <c r="CES229" s="185"/>
      <c r="CET229" s="185"/>
      <c r="CEU229" s="185"/>
      <c r="CEV229" s="185"/>
      <c r="CEW229" s="185"/>
      <c r="CEX229" s="185"/>
      <c r="CEY229" s="185"/>
      <c r="CEZ229" s="185"/>
      <c r="CFA229" s="185"/>
      <c r="CFB229" s="185"/>
      <c r="CFC229" s="185"/>
      <c r="CFD229" s="185"/>
      <c r="CFE229" s="185"/>
      <c r="CFF229" s="185"/>
      <c r="CFG229" s="185"/>
      <c r="CFH229" s="185"/>
      <c r="CFI229" s="185"/>
      <c r="CFJ229" s="185"/>
      <c r="CFK229" s="185"/>
      <c r="CFL229" s="185"/>
      <c r="CFM229" s="185"/>
      <c r="CFN229" s="185"/>
      <c r="CFO229" s="185"/>
      <c r="CFP229" s="185"/>
      <c r="CFQ229" s="185"/>
      <c r="CFR229" s="185"/>
      <c r="CFS229" s="185"/>
      <c r="CFT229" s="185"/>
      <c r="CFU229" s="185"/>
      <c r="CFV229" s="185"/>
      <c r="CFW229" s="185"/>
      <c r="CFX229" s="185"/>
      <c r="CFY229" s="185"/>
      <c r="CFZ229" s="185"/>
      <c r="CGA229" s="185"/>
      <c r="CGB229" s="185"/>
      <c r="CGC229" s="185"/>
      <c r="CGD229" s="185"/>
      <c r="CGE229" s="185"/>
      <c r="CGF229" s="185"/>
      <c r="CGG229" s="185"/>
      <c r="CGH229" s="185"/>
      <c r="CGI229" s="185"/>
      <c r="CGJ229" s="185"/>
      <c r="CGK229" s="185"/>
      <c r="CGL229" s="185"/>
      <c r="CGM229" s="185"/>
      <c r="CGN229" s="185"/>
      <c r="CGO229" s="185"/>
      <c r="CGP229" s="185"/>
      <c r="CGQ229" s="185"/>
      <c r="CGR229" s="185"/>
      <c r="CGS229" s="185"/>
      <c r="CGT229" s="185"/>
      <c r="CGU229" s="185"/>
      <c r="CGV229" s="185"/>
      <c r="CGW229" s="185"/>
      <c r="CGX229" s="185"/>
      <c r="CGY229" s="185"/>
      <c r="CGZ229" s="185"/>
      <c r="CHA229" s="185"/>
      <c r="CHB229" s="185"/>
      <c r="CHC229" s="185"/>
      <c r="CHD229" s="185"/>
      <c r="CHE229" s="185"/>
      <c r="CHF229" s="185"/>
      <c r="CHG229" s="185"/>
      <c r="CHH229" s="185"/>
      <c r="CHI229" s="185"/>
      <c r="CHJ229" s="185"/>
      <c r="CHK229" s="185"/>
      <c r="CHL229" s="185"/>
      <c r="CHM229" s="185"/>
      <c r="CHN229" s="185"/>
      <c r="CHO229" s="185"/>
      <c r="CHP229" s="185"/>
      <c r="CHQ229" s="185"/>
      <c r="CHR229" s="185"/>
      <c r="CHS229" s="185"/>
      <c r="CHT229" s="185"/>
      <c r="CHU229" s="185"/>
      <c r="CHV229" s="185"/>
      <c r="CHW229" s="185"/>
      <c r="CHX229" s="185"/>
      <c r="CHY229" s="185"/>
      <c r="CHZ229" s="185"/>
      <c r="CIA229" s="185"/>
      <c r="CIB229" s="185"/>
      <c r="CIC229" s="185"/>
      <c r="CID229" s="185"/>
      <c r="CIE229" s="185"/>
      <c r="CIF229" s="185"/>
      <c r="CIG229" s="185"/>
      <c r="CIH229" s="185"/>
      <c r="CII229" s="185"/>
      <c r="CIJ229" s="185"/>
      <c r="CIK229" s="185"/>
      <c r="CIL229" s="185"/>
      <c r="CIM229" s="185"/>
      <c r="CIN229" s="185"/>
      <c r="CIO229" s="185"/>
      <c r="CIP229" s="185"/>
      <c r="CIQ229" s="185"/>
      <c r="CIR229" s="185"/>
      <c r="CIS229" s="185"/>
      <c r="CIT229" s="185"/>
      <c r="CIU229" s="185"/>
      <c r="CIV229" s="185"/>
      <c r="CIW229" s="185"/>
      <c r="CIX229" s="185"/>
      <c r="CIY229" s="185"/>
      <c r="CIZ229" s="185"/>
      <c r="CJA229" s="185"/>
      <c r="CJB229" s="185"/>
      <c r="CJC229" s="185"/>
      <c r="CJD229" s="185"/>
      <c r="CJE229" s="185"/>
      <c r="CJF229" s="185"/>
      <c r="CJG229" s="185"/>
      <c r="CJH229" s="185"/>
      <c r="CJI229" s="185"/>
      <c r="CJJ229" s="185"/>
      <c r="CJK229" s="185"/>
      <c r="CJL229" s="185"/>
      <c r="CJM229" s="185"/>
      <c r="CJN229" s="185"/>
      <c r="CJO229" s="185"/>
      <c r="CJP229" s="185"/>
      <c r="CJQ229" s="185"/>
      <c r="CJR229" s="185"/>
      <c r="CJS229" s="185"/>
      <c r="CJT229" s="185"/>
      <c r="CJU229" s="185"/>
      <c r="CJV229" s="185"/>
      <c r="CJW229" s="185"/>
      <c r="CJX229" s="185"/>
      <c r="CJY229" s="185"/>
      <c r="CJZ229" s="185"/>
      <c r="CKA229" s="185"/>
      <c r="CKB229" s="185"/>
      <c r="CKC229" s="185"/>
      <c r="CKD229" s="185"/>
      <c r="CKE229" s="185"/>
      <c r="CKF229" s="185"/>
      <c r="CKG229" s="185"/>
      <c r="CKH229" s="185"/>
      <c r="CKI229" s="185"/>
      <c r="CKJ229" s="185"/>
      <c r="CKK229" s="185"/>
      <c r="CKL229" s="185"/>
      <c r="CKM229" s="185"/>
      <c r="CKN229" s="185"/>
      <c r="CKO229" s="185"/>
      <c r="CKP229" s="185"/>
      <c r="CKQ229" s="185"/>
      <c r="CKR229" s="185"/>
      <c r="CKS229" s="185"/>
      <c r="CKT229" s="185"/>
      <c r="CKU229" s="185"/>
      <c r="CKV229" s="185"/>
      <c r="CKW229" s="185"/>
      <c r="CKX229" s="185"/>
      <c r="CKY229" s="185"/>
      <c r="CKZ229" s="185"/>
      <c r="CLA229" s="185"/>
      <c r="CLB229" s="185"/>
      <c r="CLC229" s="185"/>
      <c r="CLD229" s="185"/>
      <c r="CLE229" s="185"/>
      <c r="CLF229" s="185"/>
      <c r="CLG229" s="185"/>
      <c r="CLH229" s="185"/>
      <c r="CLI229" s="185"/>
      <c r="CLJ229" s="185"/>
      <c r="CLK229" s="185"/>
      <c r="CLL229" s="185"/>
      <c r="CLM229" s="185"/>
      <c r="CLN229" s="185"/>
      <c r="CLO229" s="185"/>
      <c r="CLP229" s="185"/>
      <c r="CLQ229" s="185"/>
      <c r="CLR229" s="185"/>
      <c r="CLS229" s="185"/>
      <c r="CLT229" s="185"/>
      <c r="CLU229" s="185"/>
      <c r="CLV229" s="185"/>
      <c r="CLW229" s="185"/>
      <c r="CLX229" s="185"/>
      <c r="CLY229" s="185"/>
      <c r="CLZ229" s="185"/>
      <c r="CMA229" s="185"/>
      <c r="CMB229" s="185"/>
      <c r="CMC229" s="185"/>
      <c r="CMD229" s="185"/>
      <c r="CME229" s="185"/>
      <c r="CMF229" s="185"/>
      <c r="CMG229" s="185"/>
      <c r="CMH229" s="185"/>
      <c r="CMI229" s="185"/>
      <c r="CMJ229" s="185"/>
      <c r="CMK229" s="185"/>
      <c r="CML229" s="185"/>
      <c r="CMM229" s="185"/>
      <c r="CMN229" s="185"/>
      <c r="CMO229" s="185"/>
      <c r="CMP229" s="185"/>
      <c r="CMQ229" s="185"/>
      <c r="CMR229" s="185"/>
      <c r="CMS229" s="185"/>
      <c r="CMT229" s="185"/>
      <c r="CMU229" s="185"/>
      <c r="CMV229" s="185"/>
      <c r="CMW229" s="185"/>
      <c r="CMX229" s="185"/>
      <c r="CMY229" s="185"/>
      <c r="CMZ229" s="185"/>
      <c r="CNA229" s="185"/>
      <c r="CNB229" s="185"/>
      <c r="CNC229" s="185"/>
      <c r="CND229" s="185"/>
      <c r="CNE229" s="185"/>
      <c r="CNF229" s="185"/>
      <c r="CNG229" s="185"/>
      <c r="CNH229" s="185"/>
      <c r="CNI229" s="185"/>
      <c r="CNJ229" s="185"/>
      <c r="CNK229" s="185"/>
      <c r="CNL229" s="185"/>
      <c r="CNM229" s="185"/>
      <c r="CNN229" s="185"/>
      <c r="CNO229" s="185"/>
      <c r="CNP229" s="185"/>
      <c r="CNQ229" s="185"/>
      <c r="CNR229" s="185"/>
      <c r="CNS229" s="185"/>
      <c r="CNT229" s="185"/>
      <c r="CNU229" s="185"/>
      <c r="CNV229" s="185"/>
      <c r="CNW229" s="185"/>
      <c r="CNX229" s="185"/>
      <c r="CNY229" s="185"/>
      <c r="CNZ229" s="185"/>
      <c r="COA229" s="185"/>
      <c r="COB229" s="185"/>
      <c r="COC229" s="185"/>
      <c r="COD229" s="185"/>
      <c r="COE229" s="185"/>
      <c r="COF229" s="185"/>
      <c r="COG229" s="185"/>
      <c r="COH229" s="185"/>
      <c r="COI229" s="185"/>
      <c r="COJ229" s="185"/>
      <c r="COK229" s="185"/>
      <c r="COL229" s="185"/>
      <c r="COM229" s="185"/>
      <c r="CON229" s="185"/>
      <c r="COO229" s="185"/>
      <c r="COP229" s="185"/>
      <c r="COQ229" s="185"/>
      <c r="COR229" s="185"/>
      <c r="COS229" s="185"/>
      <c r="COT229" s="185"/>
      <c r="COU229" s="185"/>
      <c r="COV229" s="185"/>
      <c r="COW229" s="185"/>
      <c r="COX229" s="185"/>
      <c r="COY229" s="185"/>
      <c r="COZ229" s="185"/>
      <c r="CPA229" s="185"/>
      <c r="CPB229" s="185"/>
      <c r="CPC229" s="185"/>
      <c r="CPD229" s="185"/>
      <c r="CPE229" s="185"/>
      <c r="CPF229" s="185"/>
      <c r="CPG229" s="185"/>
      <c r="CPH229" s="185"/>
      <c r="CPI229" s="185"/>
      <c r="CPJ229" s="185"/>
      <c r="CPK229" s="185"/>
      <c r="CPL229" s="185"/>
      <c r="CPM229" s="185"/>
      <c r="CPN229" s="185"/>
      <c r="CPO229" s="185"/>
      <c r="CPP229" s="185"/>
      <c r="CPQ229" s="185"/>
      <c r="CPR229" s="185"/>
      <c r="CPS229" s="185"/>
      <c r="CPT229" s="185"/>
      <c r="CPU229" s="185"/>
      <c r="CPV229" s="185"/>
      <c r="CPW229" s="185"/>
      <c r="CPX229" s="185"/>
      <c r="CPY229" s="185"/>
      <c r="CPZ229" s="185"/>
      <c r="CQA229" s="185"/>
      <c r="CQB229" s="185"/>
      <c r="CQC229" s="185"/>
      <c r="CQD229" s="185"/>
      <c r="CQE229" s="185"/>
      <c r="CQF229" s="185"/>
      <c r="CQG229" s="185"/>
      <c r="CQH229" s="185"/>
      <c r="CQI229" s="185"/>
      <c r="CQJ229" s="185"/>
      <c r="CQK229" s="185"/>
      <c r="CQL229" s="185"/>
      <c r="CQM229" s="185"/>
      <c r="CQN229" s="185"/>
      <c r="CQO229" s="185"/>
      <c r="CQP229" s="185"/>
      <c r="CQQ229" s="185"/>
    </row>
    <row r="230" spans="1:2487">
      <c r="A230" s="196" t="s">
        <v>8</v>
      </c>
      <c r="B230" s="188">
        <v>8</v>
      </c>
      <c r="C230" s="188">
        <v>6.7</v>
      </c>
      <c r="D230" s="188">
        <v>6.8</v>
      </c>
      <c r="E230" s="188">
        <v>9.1999999999999993</v>
      </c>
      <c r="F230" s="188">
        <v>11.5</v>
      </c>
      <c r="G230" s="188">
        <v>12.4</v>
      </c>
      <c r="H230" s="188">
        <v>3.7</v>
      </c>
      <c r="I230" s="188">
        <v>7.1</v>
      </c>
      <c r="J230" s="188">
        <v>8.4</v>
      </c>
      <c r="K230" s="188">
        <v>20</v>
      </c>
      <c r="L230" s="188">
        <v>25.5</v>
      </c>
      <c r="M230" s="188">
        <v>24.4</v>
      </c>
      <c r="N230" s="188">
        <v>6.5</v>
      </c>
      <c r="O230" s="188">
        <v>11.4</v>
      </c>
      <c r="P230" s="188">
        <v>12.9</v>
      </c>
      <c r="Q230" s="188">
        <v>2.2999999999999998</v>
      </c>
      <c r="R230" s="188">
        <v>2.8</v>
      </c>
      <c r="S230" s="188">
        <v>3.6</v>
      </c>
      <c r="T230" s="188">
        <v>2.2999999999999998</v>
      </c>
      <c r="U230" s="188">
        <v>1.6</v>
      </c>
      <c r="V230" s="188">
        <v>1.9</v>
      </c>
      <c r="W230" s="188">
        <v>3.5</v>
      </c>
      <c r="X230" s="188">
        <v>3.3</v>
      </c>
      <c r="Y230" s="188">
        <v>4.9000000000000004</v>
      </c>
      <c r="Z230" s="210" t="s">
        <v>63</v>
      </c>
      <c r="AA230" s="210" t="s">
        <v>63</v>
      </c>
      <c r="AB230" s="188">
        <f>- - 1.3</f>
        <v>1.3</v>
      </c>
      <c r="AC230" s="188">
        <v>7.1</v>
      </c>
      <c r="AD230" s="188">
        <v>8</v>
      </c>
      <c r="AE230" s="188">
        <v>7.6</v>
      </c>
      <c r="AF230" s="188">
        <v>2</v>
      </c>
      <c r="AG230" s="188">
        <v>1.4</v>
      </c>
      <c r="AH230" s="188">
        <v>3</v>
      </c>
      <c r="AI230" s="185"/>
      <c r="AJ230" s="185"/>
      <c r="AK230" s="185"/>
      <c r="AL230" s="185"/>
      <c r="AM230" s="185"/>
      <c r="AN230" s="185"/>
      <c r="AO230" s="185"/>
      <c r="AP230" s="185"/>
      <c r="AQ230" s="185"/>
      <c r="AR230" s="185"/>
      <c r="AS230" s="185"/>
      <c r="AT230" s="185"/>
      <c r="AU230" s="185"/>
      <c r="AV230" s="185"/>
      <c r="AW230" s="185"/>
      <c r="AX230" s="185"/>
      <c r="AY230" s="185"/>
      <c r="AZ230" s="185"/>
      <c r="BA230" s="185"/>
      <c r="BB230" s="185"/>
      <c r="BC230" s="185"/>
      <c r="BD230" s="185"/>
      <c r="BE230" s="185"/>
      <c r="BF230" s="185"/>
      <c r="BG230" s="185"/>
      <c r="BH230" s="185"/>
      <c r="BI230" s="185"/>
      <c r="BJ230" s="185"/>
      <c r="BK230" s="185"/>
      <c r="BL230" s="185"/>
      <c r="BM230" s="185"/>
      <c r="BN230" s="185"/>
      <c r="BO230" s="185"/>
      <c r="BP230" s="185"/>
      <c r="BQ230" s="185"/>
      <c r="BR230" s="185"/>
      <c r="BS230" s="185"/>
      <c r="BT230" s="185"/>
      <c r="BU230" s="185"/>
      <c r="BV230" s="185"/>
      <c r="BW230" s="185"/>
      <c r="BX230" s="185"/>
      <c r="BY230" s="185"/>
      <c r="BZ230" s="185"/>
      <c r="CA230" s="185"/>
      <c r="CB230" s="185"/>
      <c r="CC230" s="185"/>
      <c r="CD230" s="185"/>
      <c r="CE230" s="185"/>
      <c r="CF230" s="185"/>
      <c r="CG230" s="185"/>
      <c r="CH230" s="185"/>
      <c r="CI230" s="185"/>
      <c r="CJ230" s="185"/>
      <c r="CK230" s="185"/>
      <c r="CL230" s="185"/>
      <c r="CM230" s="185"/>
      <c r="CN230" s="185"/>
      <c r="CO230" s="185"/>
      <c r="CP230" s="185"/>
      <c r="CQ230" s="185"/>
      <c r="CR230" s="185"/>
      <c r="CS230" s="185"/>
      <c r="CT230" s="185"/>
      <c r="CU230" s="185"/>
      <c r="CV230" s="185"/>
      <c r="CW230" s="185"/>
      <c r="CX230" s="185"/>
      <c r="CY230" s="185"/>
      <c r="CZ230" s="185"/>
      <c r="DA230" s="185"/>
      <c r="DB230" s="185"/>
      <c r="DC230" s="185"/>
      <c r="DD230" s="185"/>
      <c r="DE230" s="185"/>
      <c r="DF230" s="185"/>
      <c r="DG230" s="185"/>
      <c r="DH230" s="185"/>
      <c r="DI230" s="185"/>
      <c r="DJ230" s="185"/>
      <c r="DK230" s="185"/>
      <c r="DL230" s="185"/>
      <c r="DM230" s="185"/>
      <c r="DN230" s="185"/>
      <c r="DO230" s="185"/>
      <c r="DP230" s="185"/>
      <c r="DQ230" s="185"/>
      <c r="DR230" s="185"/>
      <c r="DS230" s="185"/>
      <c r="DT230" s="185"/>
      <c r="DU230" s="185"/>
      <c r="DV230" s="185"/>
      <c r="DW230" s="185"/>
      <c r="DX230" s="185"/>
      <c r="DY230" s="185"/>
      <c r="DZ230" s="185"/>
      <c r="EA230" s="185"/>
      <c r="EB230" s="185"/>
      <c r="EC230" s="185"/>
      <c r="ED230" s="185"/>
      <c r="EE230" s="185"/>
      <c r="EF230" s="185"/>
      <c r="EG230" s="185"/>
      <c r="EH230" s="185"/>
      <c r="EI230" s="185"/>
      <c r="EJ230" s="185"/>
      <c r="EK230" s="185"/>
      <c r="EL230" s="185"/>
      <c r="EM230" s="185"/>
      <c r="EN230" s="185"/>
      <c r="EO230" s="185"/>
      <c r="EP230" s="185"/>
      <c r="EQ230" s="185"/>
      <c r="ER230" s="185"/>
      <c r="ES230" s="185"/>
      <c r="ET230" s="185"/>
      <c r="EU230" s="185"/>
      <c r="EV230" s="185"/>
      <c r="EW230" s="185"/>
      <c r="EX230" s="185"/>
      <c r="EY230" s="185"/>
      <c r="EZ230" s="185"/>
      <c r="FA230" s="185"/>
      <c r="FB230" s="185"/>
      <c r="FC230" s="185"/>
      <c r="FD230" s="185"/>
      <c r="FE230" s="185"/>
      <c r="FF230" s="185"/>
      <c r="FG230" s="185"/>
      <c r="FH230" s="185"/>
      <c r="FI230" s="185"/>
      <c r="FJ230" s="185"/>
      <c r="FK230" s="185"/>
      <c r="FL230" s="185"/>
      <c r="FM230" s="185"/>
      <c r="FN230" s="185"/>
      <c r="FO230" s="185"/>
      <c r="FP230" s="185"/>
      <c r="FQ230" s="185"/>
      <c r="FR230" s="185"/>
      <c r="FS230" s="185"/>
      <c r="FT230" s="185"/>
      <c r="FU230" s="185"/>
      <c r="FV230" s="185"/>
      <c r="FW230" s="185"/>
      <c r="FX230" s="185"/>
      <c r="FY230" s="185"/>
      <c r="FZ230" s="185"/>
      <c r="GA230" s="185"/>
      <c r="GB230" s="185"/>
      <c r="GC230" s="185"/>
      <c r="GD230" s="185"/>
      <c r="GE230" s="185"/>
      <c r="GF230" s="185"/>
      <c r="GG230" s="185"/>
      <c r="GH230" s="185"/>
      <c r="GI230" s="185"/>
      <c r="GJ230" s="185"/>
      <c r="GK230" s="185"/>
      <c r="GL230" s="185"/>
      <c r="GM230" s="185"/>
      <c r="GN230" s="185"/>
      <c r="GO230" s="185"/>
      <c r="GP230" s="185"/>
      <c r="GQ230" s="185"/>
      <c r="GR230" s="185"/>
      <c r="GS230" s="185"/>
      <c r="GT230" s="185"/>
      <c r="GU230" s="185"/>
      <c r="GV230" s="185"/>
      <c r="GW230" s="185"/>
      <c r="GX230" s="185"/>
      <c r="GY230" s="185"/>
      <c r="GZ230" s="185"/>
      <c r="HA230" s="185"/>
      <c r="HB230" s="185"/>
      <c r="HC230" s="185"/>
      <c r="HD230" s="185"/>
      <c r="HE230" s="185"/>
      <c r="HF230" s="185"/>
      <c r="HG230" s="185"/>
      <c r="HH230" s="185"/>
      <c r="HI230" s="185"/>
      <c r="HJ230" s="185"/>
      <c r="HK230" s="185"/>
      <c r="HL230" s="185"/>
      <c r="HM230" s="185"/>
      <c r="HN230" s="185"/>
      <c r="HO230" s="185"/>
      <c r="HP230" s="185"/>
      <c r="HQ230" s="185"/>
      <c r="HR230" s="185"/>
      <c r="HS230" s="185"/>
      <c r="HT230" s="185"/>
      <c r="HU230" s="185"/>
      <c r="HV230" s="185"/>
      <c r="HW230" s="185"/>
      <c r="HX230" s="185"/>
      <c r="HY230" s="185"/>
      <c r="HZ230" s="185"/>
      <c r="IA230" s="185"/>
      <c r="IB230" s="185"/>
      <c r="IC230" s="185"/>
      <c r="ID230" s="185"/>
      <c r="IE230" s="185"/>
      <c r="IF230" s="185"/>
      <c r="IG230" s="185"/>
      <c r="IH230" s="185"/>
      <c r="II230" s="185"/>
      <c r="IJ230" s="185"/>
      <c r="IK230" s="185"/>
      <c r="IL230" s="185"/>
      <c r="IM230" s="185"/>
      <c r="IN230" s="185"/>
      <c r="IO230" s="185"/>
      <c r="IP230" s="185"/>
      <c r="IQ230" s="185"/>
      <c r="IR230" s="185"/>
      <c r="IS230" s="185"/>
      <c r="IT230" s="185"/>
      <c r="IU230" s="185"/>
      <c r="IV230" s="185"/>
      <c r="IW230" s="185"/>
      <c r="IX230" s="185"/>
      <c r="IY230" s="185"/>
      <c r="IZ230" s="185"/>
      <c r="JA230" s="185"/>
      <c r="JB230" s="185"/>
      <c r="JC230" s="185"/>
      <c r="JD230" s="185"/>
      <c r="JE230" s="185"/>
      <c r="JF230" s="185"/>
      <c r="JG230" s="185"/>
      <c r="JH230" s="185"/>
      <c r="JI230" s="185"/>
      <c r="JJ230" s="185"/>
      <c r="JK230" s="185"/>
      <c r="JL230" s="185"/>
      <c r="JM230" s="185"/>
      <c r="JN230" s="185"/>
      <c r="JO230" s="185"/>
      <c r="JP230" s="185"/>
      <c r="JQ230" s="185"/>
      <c r="JR230" s="185"/>
      <c r="JS230" s="185"/>
      <c r="JT230" s="185"/>
      <c r="JU230" s="185"/>
      <c r="JV230" s="185"/>
      <c r="JW230" s="185"/>
      <c r="JX230" s="185"/>
      <c r="JY230" s="185"/>
      <c r="JZ230" s="185"/>
      <c r="KA230" s="185"/>
      <c r="KB230" s="185"/>
      <c r="KC230" s="185"/>
      <c r="KD230" s="185"/>
      <c r="KE230" s="185"/>
      <c r="KF230" s="185"/>
      <c r="KG230" s="185"/>
      <c r="KH230" s="185"/>
      <c r="KI230" s="185"/>
      <c r="KJ230" s="185"/>
      <c r="KK230" s="185"/>
      <c r="KL230" s="185"/>
      <c r="KM230" s="185"/>
      <c r="KN230" s="185"/>
      <c r="KO230" s="185"/>
      <c r="KP230" s="185"/>
      <c r="KQ230" s="185"/>
      <c r="KR230" s="185"/>
      <c r="KS230" s="185"/>
      <c r="KT230" s="185"/>
      <c r="KU230" s="185"/>
      <c r="KV230" s="185"/>
      <c r="KW230" s="185"/>
      <c r="KX230" s="185"/>
      <c r="KY230" s="185"/>
      <c r="KZ230" s="185"/>
      <c r="LA230" s="185"/>
      <c r="LB230" s="185"/>
      <c r="LC230" s="185"/>
      <c r="LD230" s="185"/>
      <c r="LE230" s="185"/>
      <c r="LF230" s="185"/>
      <c r="LG230" s="185"/>
      <c r="LH230" s="185"/>
      <c r="LI230" s="185"/>
      <c r="LJ230" s="185"/>
      <c r="LK230" s="185"/>
      <c r="LL230" s="185"/>
      <c r="LM230" s="185"/>
      <c r="LN230" s="185"/>
      <c r="LO230" s="185"/>
      <c r="LP230" s="185"/>
      <c r="LQ230" s="185"/>
      <c r="LR230" s="185"/>
      <c r="LS230" s="185"/>
      <c r="LT230" s="185"/>
      <c r="LU230" s="185"/>
      <c r="LV230" s="185"/>
      <c r="LW230" s="185"/>
      <c r="LX230" s="185"/>
      <c r="LY230" s="185"/>
      <c r="LZ230" s="185"/>
      <c r="MA230" s="185"/>
      <c r="MB230" s="185"/>
      <c r="MC230" s="185"/>
      <c r="MD230" s="185"/>
      <c r="ME230" s="185"/>
      <c r="MF230" s="185"/>
      <c r="MG230" s="185"/>
      <c r="MH230" s="185"/>
      <c r="MI230" s="185"/>
      <c r="MJ230" s="185"/>
      <c r="MK230" s="185"/>
      <c r="ML230" s="185"/>
      <c r="MM230" s="185"/>
      <c r="MN230" s="185"/>
      <c r="MO230" s="185"/>
      <c r="MP230" s="185"/>
      <c r="MQ230" s="185"/>
      <c r="MR230" s="185"/>
      <c r="MS230" s="185"/>
      <c r="MT230" s="185"/>
      <c r="MU230" s="185"/>
      <c r="MV230" s="185"/>
      <c r="MW230" s="185"/>
      <c r="MX230" s="185"/>
      <c r="MY230" s="185"/>
      <c r="MZ230" s="185"/>
      <c r="NA230" s="185"/>
      <c r="NB230" s="185"/>
      <c r="NC230" s="185"/>
      <c r="ND230" s="185"/>
      <c r="NE230" s="185"/>
      <c r="NF230" s="185"/>
      <c r="NG230" s="185"/>
      <c r="NH230" s="185"/>
      <c r="NI230" s="185"/>
      <c r="NJ230" s="185"/>
      <c r="NK230" s="185"/>
      <c r="NL230" s="185"/>
      <c r="NM230" s="185"/>
      <c r="NN230" s="185"/>
      <c r="NO230" s="185"/>
      <c r="NP230" s="185"/>
      <c r="NQ230" s="185"/>
      <c r="NR230" s="185"/>
      <c r="NS230" s="185"/>
      <c r="NT230" s="185"/>
      <c r="NU230" s="185"/>
      <c r="NV230" s="185"/>
      <c r="NW230" s="185"/>
      <c r="NX230" s="185"/>
      <c r="NY230" s="185"/>
      <c r="NZ230" s="185"/>
      <c r="OA230" s="185"/>
      <c r="OB230" s="185"/>
      <c r="OC230" s="185"/>
      <c r="OD230" s="185"/>
      <c r="OE230" s="185"/>
      <c r="OF230" s="185"/>
      <c r="OG230" s="185"/>
      <c r="OH230" s="185"/>
      <c r="OI230" s="185"/>
      <c r="OJ230" s="185"/>
      <c r="OK230" s="185"/>
      <c r="OL230" s="185"/>
      <c r="OM230" s="185"/>
      <c r="ON230" s="185"/>
      <c r="OO230" s="185"/>
      <c r="OP230" s="185"/>
      <c r="OQ230" s="185"/>
      <c r="OR230" s="185"/>
      <c r="OS230" s="185"/>
      <c r="OT230" s="185"/>
      <c r="OU230" s="185"/>
      <c r="OV230" s="185"/>
      <c r="OW230" s="185"/>
      <c r="OX230" s="185"/>
      <c r="OY230" s="185"/>
      <c r="OZ230" s="185"/>
      <c r="PA230" s="185"/>
      <c r="PB230" s="185"/>
      <c r="PC230" s="185"/>
      <c r="PD230" s="185"/>
      <c r="PE230" s="185"/>
      <c r="PF230" s="185"/>
      <c r="PG230" s="185"/>
      <c r="PH230" s="185"/>
      <c r="PI230" s="185"/>
      <c r="PJ230" s="185"/>
      <c r="PK230" s="185"/>
      <c r="PL230" s="185"/>
      <c r="PM230" s="185"/>
      <c r="PN230" s="185"/>
      <c r="PO230" s="185"/>
      <c r="PP230" s="185"/>
      <c r="PQ230" s="185"/>
      <c r="PR230" s="185"/>
      <c r="PS230" s="185"/>
      <c r="PT230" s="185"/>
      <c r="PU230" s="185"/>
      <c r="PV230" s="185"/>
      <c r="PW230" s="185"/>
      <c r="PX230" s="185"/>
      <c r="PY230" s="185"/>
      <c r="PZ230" s="185"/>
      <c r="QA230" s="185"/>
      <c r="QB230" s="185"/>
      <c r="QC230" s="185"/>
      <c r="QD230" s="185"/>
      <c r="QE230" s="185"/>
      <c r="QF230" s="185"/>
      <c r="QG230" s="185"/>
      <c r="QH230" s="185"/>
      <c r="QI230" s="185"/>
      <c r="QJ230" s="185"/>
      <c r="QK230" s="185"/>
      <c r="QL230" s="185"/>
      <c r="QM230" s="185"/>
      <c r="QN230" s="185"/>
      <c r="QO230" s="185"/>
      <c r="QP230" s="185"/>
      <c r="QQ230" s="185"/>
      <c r="QR230" s="185"/>
      <c r="QS230" s="185"/>
      <c r="QT230" s="185"/>
      <c r="QU230" s="185"/>
      <c r="QV230" s="185"/>
      <c r="QW230" s="185"/>
      <c r="QX230" s="185"/>
      <c r="QY230" s="185"/>
      <c r="QZ230" s="185"/>
      <c r="RA230" s="185"/>
      <c r="RB230" s="185"/>
      <c r="RC230" s="185"/>
      <c r="RD230" s="185"/>
      <c r="RE230" s="185"/>
      <c r="RF230" s="185"/>
      <c r="RG230" s="185"/>
      <c r="RH230" s="185"/>
      <c r="RI230" s="185"/>
      <c r="RJ230" s="185"/>
      <c r="RK230" s="185"/>
      <c r="RL230" s="185"/>
      <c r="RM230" s="185"/>
      <c r="RN230" s="185"/>
      <c r="RO230" s="185"/>
      <c r="RP230" s="185"/>
      <c r="RQ230" s="185"/>
      <c r="RR230" s="185"/>
      <c r="RS230" s="185"/>
      <c r="RT230" s="185"/>
      <c r="RU230" s="185"/>
      <c r="RV230" s="185"/>
      <c r="RW230" s="185"/>
      <c r="RX230" s="185"/>
      <c r="RY230" s="185"/>
      <c r="RZ230" s="185"/>
      <c r="SA230" s="185"/>
      <c r="SB230" s="185"/>
      <c r="SC230" s="185"/>
      <c r="SD230" s="185"/>
      <c r="SE230" s="185"/>
      <c r="SF230" s="185"/>
      <c r="SG230" s="185"/>
      <c r="SH230" s="185"/>
      <c r="SI230" s="185"/>
      <c r="SJ230" s="185"/>
      <c r="SK230" s="185"/>
      <c r="SL230" s="185"/>
      <c r="SM230" s="185"/>
      <c r="SN230" s="185"/>
      <c r="SO230" s="185"/>
      <c r="SP230" s="185"/>
      <c r="SQ230" s="185"/>
      <c r="SR230" s="185"/>
      <c r="SS230" s="185"/>
      <c r="ST230" s="185"/>
      <c r="SU230" s="185"/>
      <c r="SV230" s="185"/>
      <c r="SW230" s="185"/>
      <c r="SX230" s="185"/>
      <c r="SY230" s="185"/>
      <c r="SZ230" s="185"/>
      <c r="TA230" s="185"/>
      <c r="TB230" s="185"/>
      <c r="TC230" s="185"/>
      <c r="TD230" s="185"/>
      <c r="TE230" s="185"/>
      <c r="TF230" s="185"/>
      <c r="TG230" s="185"/>
      <c r="TH230" s="185"/>
      <c r="TI230" s="185"/>
      <c r="TJ230" s="185"/>
      <c r="TK230" s="185"/>
      <c r="TL230" s="185"/>
      <c r="TM230" s="185"/>
      <c r="TN230" s="185"/>
      <c r="TO230" s="185"/>
      <c r="TP230" s="185"/>
      <c r="TQ230" s="185"/>
      <c r="TR230" s="185"/>
      <c r="TS230" s="185"/>
      <c r="TT230" s="185"/>
      <c r="TU230" s="185"/>
      <c r="TV230" s="185"/>
      <c r="TW230" s="185"/>
      <c r="TX230" s="185"/>
      <c r="TY230" s="185"/>
      <c r="TZ230" s="185"/>
      <c r="UA230" s="185"/>
      <c r="UB230" s="185"/>
      <c r="UC230" s="185"/>
      <c r="UD230" s="185"/>
      <c r="UE230" s="185"/>
      <c r="UF230" s="185"/>
      <c r="UG230" s="185"/>
      <c r="UH230" s="185"/>
      <c r="UI230" s="185"/>
      <c r="UJ230" s="185"/>
      <c r="UK230" s="185"/>
      <c r="UL230" s="185"/>
      <c r="UM230" s="185"/>
      <c r="UN230" s="185"/>
      <c r="UO230" s="185"/>
      <c r="UP230" s="185"/>
      <c r="UQ230" s="185"/>
      <c r="UR230" s="185"/>
      <c r="US230" s="185"/>
      <c r="UT230" s="185"/>
      <c r="UU230" s="185"/>
      <c r="UV230" s="185"/>
      <c r="UW230" s="185"/>
      <c r="UX230" s="185"/>
      <c r="UY230" s="185"/>
      <c r="UZ230" s="185"/>
      <c r="VA230" s="185"/>
      <c r="VB230" s="185"/>
      <c r="VC230" s="185"/>
      <c r="VD230" s="185"/>
      <c r="VE230" s="185"/>
      <c r="VF230" s="185"/>
      <c r="VG230" s="185"/>
      <c r="VH230" s="185"/>
      <c r="VI230" s="185"/>
      <c r="VJ230" s="185"/>
      <c r="VK230" s="185"/>
      <c r="VL230" s="185"/>
      <c r="VM230" s="185"/>
      <c r="VN230" s="185"/>
      <c r="VO230" s="185"/>
      <c r="VP230" s="185"/>
      <c r="VQ230" s="185"/>
      <c r="VR230" s="185"/>
      <c r="VS230" s="185"/>
      <c r="VT230" s="185"/>
      <c r="VU230" s="185"/>
      <c r="VV230" s="185"/>
      <c r="VW230" s="185"/>
      <c r="VX230" s="185"/>
      <c r="VY230" s="185"/>
      <c r="VZ230" s="185"/>
      <c r="WA230" s="185"/>
      <c r="WB230" s="185"/>
      <c r="WC230" s="185"/>
      <c r="WD230" s="185"/>
      <c r="WE230" s="185"/>
      <c r="WF230" s="185"/>
      <c r="WG230" s="185"/>
      <c r="WH230" s="185"/>
      <c r="WI230" s="185"/>
      <c r="WJ230" s="185"/>
      <c r="WK230" s="185"/>
      <c r="WL230" s="185"/>
      <c r="WM230" s="185"/>
      <c r="WN230" s="185"/>
      <c r="WO230" s="185"/>
      <c r="WP230" s="185"/>
      <c r="WQ230" s="185"/>
      <c r="WR230" s="185"/>
      <c r="WS230" s="185"/>
      <c r="WT230" s="185"/>
      <c r="WU230" s="185"/>
      <c r="WV230" s="185"/>
      <c r="WW230" s="185"/>
      <c r="WX230" s="185"/>
      <c r="WY230" s="185"/>
      <c r="WZ230" s="185"/>
      <c r="XA230" s="185"/>
      <c r="XB230" s="185"/>
      <c r="XC230" s="185"/>
      <c r="XD230" s="185"/>
      <c r="XE230" s="185"/>
      <c r="XF230" s="185"/>
      <c r="XG230" s="185"/>
      <c r="XH230" s="185"/>
      <c r="XI230" s="185"/>
      <c r="XJ230" s="185"/>
      <c r="XK230" s="185"/>
      <c r="XL230" s="185"/>
      <c r="XM230" s="185"/>
      <c r="XN230" s="185"/>
      <c r="XO230" s="185"/>
      <c r="XP230" s="185"/>
      <c r="XQ230" s="185"/>
      <c r="XR230" s="185"/>
      <c r="XS230" s="185"/>
      <c r="XT230" s="185"/>
      <c r="XU230" s="185"/>
      <c r="XV230" s="185"/>
      <c r="XW230" s="185"/>
      <c r="XX230" s="185"/>
      <c r="XY230" s="185"/>
      <c r="XZ230" s="185"/>
      <c r="YA230" s="185"/>
      <c r="YB230" s="185"/>
      <c r="YC230" s="185"/>
      <c r="YD230" s="185"/>
      <c r="YE230" s="185"/>
      <c r="YF230" s="185"/>
      <c r="YG230" s="185"/>
      <c r="YH230" s="185"/>
      <c r="YI230" s="185"/>
      <c r="YJ230" s="185"/>
      <c r="YK230" s="185"/>
      <c r="YL230" s="185"/>
      <c r="YM230" s="185"/>
      <c r="YN230" s="185"/>
      <c r="YO230" s="185"/>
      <c r="YP230" s="185"/>
      <c r="YQ230" s="185"/>
      <c r="YR230" s="185"/>
      <c r="YS230" s="185"/>
      <c r="YT230" s="185"/>
      <c r="YU230" s="185"/>
      <c r="YV230" s="185"/>
      <c r="YW230" s="185"/>
      <c r="YX230" s="185"/>
      <c r="YY230" s="185"/>
      <c r="YZ230" s="185"/>
      <c r="ZA230" s="185"/>
      <c r="ZB230" s="185"/>
      <c r="ZC230" s="185"/>
      <c r="ZD230" s="185"/>
      <c r="ZE230" s="185"/>
      <c r="ZF230" s="185"/>
      <c r="ZG230" s="185"/>
      <c r="ZH230" s="185"/>
      <c r="ZI230" s="185"/>
      <c r="ZJ230" s="185"/>
      <c r="ZK230" s="185"/>
      <c r="ZL230" s="185"/>
      <c r="ZM230" s="185"/>
      <c r="ZN230" s="185"/>
      <c r="ZO230" s="185"/>
      <c r="ZP230" s="185"/>
      <c r="ZQ230" s="185"/>
      <c r="ZR230" s="185"/>
      <c r="ZS230" s="185"/>
      <c r="ZT230" s="185"/>
      <c r="ZU230" s="185"/>
      <c r="ZV230" s="185"/>
      <c r="ZW230" s="185"/>
      <c r="ZX230" s="185"/>
      <c r="ZY230" s="185"/>
      <c r="ZZ230" s="185"/>
      <c r="AAA230" s="185"/>
      <c r="AAB230" s="185"/>
      <c r="AAC230" s="185"/>
      <c r="AAD230" s="185"/>
      <c r="AAE230" s="185"/>
      <c r="AAF230" s="185"/>
      <c r="AAG230" s="185"/>
      <c r="AAH230" s="185"/>
      <c r="AAI230" s="185"/>
      <c r="AAJ230" s="185"/>
      <c r="AAK230" s="185"/>
      <c r="AAL230" s="185"/>
      <c r="AAM230" s="185"/>
      <c r="AAN230" s="185"/>
      <c r="AAO230" s="185"/>
      <c r="AAP230" s="185"/>
      <c r="AAQ230" s="185"/>
      <c r="AAR230" s="185"/>
      <c r="AAS230" s="185"/>
      <c r="AAT230" s="185"/>
      <c r="AAU230" s="185"/>
      <c r="AAV230" s="185"/>
      <c r="AAW230" s="185"/>
      <c r="AAX230" s="185"/>
      <c r="AAY230" s="185"/>
      <c r="AAZ230" s="185"/>
      <c r="ABA230" s="185"/>
      <c r="ABB230" s="185"/>
      <c r="ABC230" s="185"/>
      <c r="ABD230" s="185"/>
      <c r="ABE230" s="185"/>
      <c r="ABF230" s="185"/>
      <c r="ABG230" s="185"/>
      <c r="ABH230" s="185"/>
      <c r="ABI230" s="185"/>
      <c r="ABJ230" s="185"/>
      <c r="ABK230" s="185"/>
      <c r="ABL230" s="185"/>
      <c r="ABM230" s="185"/>
      <c r="ABN230" s="185"/>
      <c r="ABO230" s="185"/>
      <c r="ABP230" s="185"/>
      <c r="ABQ230" s="185"/>
      <c r="ABR230" s="185"/>
      <c r="ABS230" s="185"/>
      <c r="ABT230" s="185"/>
      <c r="ABU230" s="185"/>
      <c r="ABV230" s="185"/>
      <c r="ABW230" s="185"/>
      <c r="ABX230" s="185"/>
      <c r="ABY230" s="185"/>
      <c r="ABZ230" s="185"/>
      <c r="ACA230" s="185"/>
      <c r="ACB230" s="185"/>
      <c r="ACC230" s="185"/>
      <c r="ACD230" s="185"/>
      <c r="ACE230" s="185"/>
      <c r="ACF230" s="185"/>
      <c r="ACG230" s="185"/>
      <c r="ACH230" s="185"/>
      <c r="ACI230" s="185"/>
      <c r="ACJ230" s="185"/>
      <c r="ACK230" s="185"/>
      <c r="ACL230" s="185"/>
      <c r="ACM230" s="185"/>
      <c r="ACN230" s="185"/>
      <c r="ACO230" s="185"/>
      <c r="ACP230" s="185"/>
      <c r="ACQ230" s="185"/>
      <c r="ACR230" s="185"/>
      <c r="ACS230" s="185"/>
      <c r="ACT230" s="185"/>
      <c r="ACU230" s="185"/>
      <c r="ACV230" s="185"/>
      <c r="ACW230" s="185"/>
      <c r="ACX230" s="185"/>
      <c r="ACY230" s="185"/>
      <c r="ACZ230" s="185"/>
      <c r="ADA230" s="185"/>
      <c r="ADB230" s="185"/>
      <c r="ADC230" s="185"/>
      <c r="ADD230" s="185"/>
      <c r="ADE230" s="185"/>
      <c r="ADF230" s="185"/>
      <c r="ADG230" s="185"/>
      <c r="ADH230" s="185"/>
      <c r="ADI230" s="185"/>
      <c r="ADJ230" s="185"/>
      <c r="ADK230" s="185"/>
      <c r="ADL230" s="185"/>
      <c r="ADM230" s="185"/>
      <c r="ADN230" s="185"/>
      <c r="ADO230" s="185"/>
      <c r="ADP230" s="185"/>
      <c r="ADQ230" s="185"/>
      <c r="ADR230" s="185"/>
      <c r="ADS230" s="185"/>
      <c r="ADT230" s="185"/>
      <c r="ADU230" s="185"/>
      <c r="ADV230" s="185"/>
      <c r="ADW230" s="185"/>
      <c r="ADX230" s="185"/>
      <c r="ADY230" s="185"/>
      <c r="ADZ230" s="185"/>
      <c r="AEA230" s="185"/>
      <c r="AEB230" s="185"/>
      <c r="AEC230" s="185"/>
      <c r="AED230" s="185"/>
      <c r="AEE230" s="185"/>
      <c r="AEF230" s="185"/>
      <c r="AEG230" s="185"/>
      <c r="AEH230" s="185"/>
      <c r="AEI230" s="185"/>
      <c r="AEJ230" s="185"/>
      <c r="AEK230" s="185"/>
      <c r="AEL230" s="185"/>
      <c r="AEM230" s="185"/>
      <c r="AEN230" s="185"/>
      <c r="AEO230" s="185"/>
      <c r="AEP230" s="185"/>
      <c r="AEQ230" s="185"/>
      <c r="AER230" s="185"/>
      <c r="AES230" s="185"/>
      <c r="AET230" s="185"/>
      <c r="AEU230" s="185"/>
      <c r="AEV230" s="185"/>
      <c r="AEW230" s="185"/>
      <c r="AEX230" s="185"/>
      <c r="AEY230" s="185"/>
      <c r="AEZ230" s="185"/>
      <c r="AFA230" s="185"/>
      <c r="AFB230" s="185"/>
      <c r="AFC230" s="185"/>
      <c r="AFD230" s="185"/>
      <c r="AFE230" s="185"/>
      <c r="AFF230" s="185"/>
      <c r="AFG230" s="185"/>
      <c r="AFH230" s="185"/>
      <c r="AFI230" s="185"/>
      <c r="AFJ230" s="185"/>
      <c r="AFK230" s="185"/>
      <c r="AFL230" s="185"/>
      <c r="AFM230" s="185"/>
      <c r="AFN230" s="185"/>
      <c r="AFO230" s="185"/>
      <c r="AFP230" s="185"/>
      <c r="AFQ230" s="185"/>
      <c r="AFR230" s="185"/>
      <c r="AFS230" s="185"/>
      <c r="AFT230" s="185"/>
      <c r="AFU230" s="185"/>
      <c r="AFV230" s="185"/>
      <c r="AFW230" s="185"/>
      <c r="AFX230" s="185"/>
      <c r="AFY230" s="185"/>
      <c r="AFZ230" s="185"/>
      <c r="AGA230" s="185"/>
      <c r="AGB230" s="185"/>
      <c r="AGC230" s="185"/>
      <c r="AGD230" s="185"/>
      <c r="AGE230" s="185"/>
      <c r="AGF230" s="185"/>
      <c r="AGG230" s="185"/>
      <c r="AGH230" s="185"/>
      <c r="AGI230" s="185"/>
      <c r="AGJ230" s="185"/>
      <c r="AGK230" s="185"/>
      <c r="AGL230" s="185"/>
      <c r="AGM230" s="185"/>
      <c r="AGN230" s="185"/>
      <c r="AGO230" s="185"/>
      <c r="AGP230" s="185"/>
      <c r="AGQ230" s="185"/>
      <c r="AGR230" s="185"/>
      <c r="AGS230" s="185"/>
      <c r="AGT230" s="185"/>
      <c r="AGU230" s="185"/>
      <c r="AGV230" s="185"/>
      <c r="AGW230" s="185"/>
      <c r="AGX230" s="185"/>
      <c r="AGY230" s="185"/>
      <c r="AGZ230" s="185"/>
      <c r="AHA230" s="185"/>
      <c r="AHB230" s="185"/>
      <c r="AHC230" s="185"/>
      <c r="AHD230" s="185"/>
      <c r="AHE230" s="185"/>
      <c r="AHF230" s="185"/>
      <c r="AHG230" s="185"/>
      <c r="AHH230" s="185"/>
      <c r="AHI230" s="185"/>
      <c r="AHJ230" s="185"/>
      <c r="AHK230" s="185"/>
      <c r="AHL230" s="185"/>
      <c r="AHM230" s="185"/>
      <c r="AHN230" s="185"/>
      <c r="AHO230" s="185"/>
      <c r="AHP230" s="185"/>
      <c r="AHQ230" s="185"/>
      <c r="AHR230" s="185"/>
      <c r="AHS230" s="185"/>
      <c r="AHT230" s="185"/>
      <c r="AHU230" s="185"/>
      <c r="AHV230" s="185"/>
      <c r="AHW230" s="185"/>
      <c r="AHX230" s="185"/>
      <c r="AHY230" s="185"/>
      <c r="AHZ230" s="185"/>
      <c r="AIA230" s="185"/>
      <c r="AIB230" s="185"/>
      <c r="AIC230" s="185"/>
      <c r="AID230" s="185"/>
      <c r="AIE230" s="185"/>
      <c r="AIF230" s="185"/>
      <c r="AIG230" s="185"/>
      <c r="AIH230" s="185"/>
      <c r="AII230" s="185"/>
      <c r="AIJ230" s="185"/>
      <c r="AIK230" s="185"/>
      <c r="AIL230" s="185"/>
      <c r="AIM230" s="185"/>
      <c r="AIN230" s="185"/>
      <c r="AIO230" s="185"/>
      <c r="AIP230" s="185"/>
      <c r="AIQ230" s="185"/>
      <c r="AIR230" s="185"/>
      <c r="AIS230" s="185"/>
      <c r="AIT230" s="185"/>
      <c r="AIU230" s="185"/>
      <c r="AIV230" s="185"/>
      <c r="AIW230" s="185"/>
      <c r="AIX230" s="185"/>
      <c r="AIY230" s="185"/>
      <c r="AIZ230" s="185"/>
      <c r="AJA230" s="185"/>
      <c r="AJB230" s="185"/>
      <c r="AJC230" s="185"/>
      <c r="AJD230" s="185"/>
      <c r="AJE230" s="185"/>
      <c r="AJF230" s="185"/>
      <c r="AJG230" s="185"/>
      <c r="AJH230" s="185"/>
      <c r="AJI230" s="185"/>
      <c r="AJJ230" s="185"/>
      <c r="AJK230" s="185"/>
      <c r="AJL230" s="185"/>
      <c r="AJM230" s="185"/>
      <c r="AJN230" s="185"/>
      <c r="AJO230" s="185"/>
      <c r="AJP230" s="185"/>
      <c r="AJQ230" s="185"/>
      <c r="AJR230" s="185"/>
      <c r="AJS230" s="185"/>
      <c r="AJT230" s="185"/>
      <c r="AJU230" s="185"/>
      <c r="AJV230" s="185"/>
      <c r="AJW230" s="185"/>
      <c r="AJX230" s="185"/>
      <c r="AJY230" s="185"/>
      <c r="AJZ230" s="185"/>
      <c r="AKA230" s="185"/>
      <c r="AKB230" s="185"/>
      <c r="AKC230" s="185"/>
      <c r="AKD230" s="185"/>
      <c r="AKE230" s="185"/>
      <c r="AKF230" s="185"/>
      <c r="AKG230" s="185"/>
      <c r="AKH230" s="185"/>
      <c r="AKI230" s="185"/>
      <c r="AKJ230" s="185"/>
      <c r="AKK230" s="185"/>
      <c r="AKL230" s="185"/>
      <c r="AKM230" s="185"/>
      <c r="AKN230" s="185"/>
      <c r="AKO230" s="185"/>
      <c r="AKP230" s="185"/>
      <c r="AKQ230" s="185"/>
      <c r="AKR230" s="185"/>
      <c r="AKS230" s="185"/>
      <c r="AKT230" s="185"/>
      <c r="AKU230" s="185"/>
      <c r="AKV230" s="185"/>
      <c r="AKW230" s="185"/>
      <c r="AKX230" s="185"/>
      <c r="AKY230" s="185"/>
      <c r="AKZ230" s="185"/>
      <c r="ALA230" s="185"/>
      <c r="ALB230" s="185"/>
      <c r="ALC230" s="185"/>
      <c r="ALD230" s="185"/>
      <c r="ALE230" s="185"/>
      <c r="ALF230" s="185"/>
      <c r="ALG230" s="185"/>
      <c r="ALH230" s="185"/>
      <c r="ALI230" s="185"/>
      <c r="ALJ230" s="185"/>
      <c r="ALK230" s="185"/>
      <c r="ALL230" s="185"/>
      <c r="ALM230" s="185"/>
      <c r="ALN230" s="185"/>
      <c r="ALO230" s="185"/>
      <c r="ALP230" s="185"/>
      <c r="ALQ230" s="185"/>
      <c r="ALR230" s="185"/>
      <c r="ALS230" s="185"/>
      <c r="ALT230" s="185"/>
      <c r="ALU230" s="185"/>
      <c r="ALV230" s="185"/>
      <c r="ALW230" s="185"/>
      <c r="ALX230" s="185"/>
      <c r="ALY230" s="185"/>
      <c r="ALZ230" s="185"/>
      <c r="AMA230" s="185"/>
      <c r="AMB230" s="185"/>
      <c r="AMC230" s="185"/>
      <c r="AMD230" s="185"/>
      <c r="AME230" s="185"/>
      <c r="AMF230" s="185"/>
      <c r="AMG230" s="185"/>
      <c r="AMH230" s="185"/>
      <c r="AMI230" s="185"/>
      <c r="AMJ230" s="185"/>
      <c r="AMK230" s="185"/>
      <c r="AML230" s="185"/>
      <c r="AMM230" s="185"/>
      <c r="AMN230" s="185"/>
      <c r="AMO230" s="185"/>
      <c r="AMP230" s="185"/>
      <c r="AMQ230" s="185"/>
      <c r="AMR230" s="185"/>
      <c r="AMS230" s="185"/>
      <c r="AMT230" s="185"/>
      <c r="AMU230" s="185"/>
      <c r="AMV230" s="185"/>
      <c r="AMW230" s="185"/>
      <c r="AMX230" s="185"/>
      <c r="AMY230" s="185"/>
      <c r="AMZ230" s="185"/>
      <c r="ANA230" s="185"/>
      <c r="ANB230" s="185"/>
      <c r="ANC230" s="185"/>
      <c r="AND230" s="185"/>
      <c r="ANE230" s="185"/>
      <c r="ANF230" s="185"/>
      <c r="ANG230" s="185"/>
      <c r="ANH230" s="185"/>
      <c r="ANI230" s="185"/>
      <c r="ANJ230" s="185"/>
      <c r="ANK230" s="185"/>
      <c r="ANL230" s="185"/>
      <c r="ANM230" s="185"/>
      <c r="ANN230" s="185"/>
      <c r="ANO230" s="185"/>
      <c r="ANP230" s="185"/>
      <c r="ANQ230" s="185"/>
      <c r="ANR230" s="185"/>
      <c r="ANS230" s="185"/>
      <c r="ANT230" s="185"/>
      <c r="ANU230" s="185"/>
      <c r="ANV230" s="185"/>
      <c r="ANW230" s="185"/>
      <c r="ANX230" s="185"/>
      <c r="ANY230" s="185"/>
      <c r="ANZ230" s="185"/>
      <c r="AOA230" s="185"/>
      <c r="AOB230" s="185"/>
      <c r="AOC230" s="185"/>
      <c r="AOD230" s="185"/>
      <c r="AOE230" s="185"/>
      <c r="AOF230" s="185"/>
      <c r="AOG230" s="185"/>
      <c r="AOH230" s="185"/>
      <c r="AOI230" s="185"/>
      <c r="AOJ230" s="185"/>
      <c r="AOK230" s="185"/>
      <c r="AOL230" s="185"/>
      <c r="AOM230" s="185"/>
      <c r="AON230" s="185"/>
      <c r="AOO230" s="185"/>
      <c r="AOP230" s="185"/>
      <c r="AOQ230" s="185"/>
      <c r="AOR230" s="185"/>
      <c r="AOS230" s="185"/>
      <c r="AOT230" s="185"/>
      <c r="AOU230" s="185"/>
      <c r="AOV230" s="185"/>
      <c r="AOW230" s="185"/>
      <c r="AOX230" s="185"/>
      <c r="AOY230" s="185"/>
      <c r="AOZ230" s="185"/>
      <c r="APA230" s="185"/>
      <c r="APB230" s="185"/>
      <c r="APC230" s="185"/>
      <c r="APD230" s="185"/>
      <c r="APE230" s="185"/>
      <c r="APF230" s="185"/>
      <c r="APG230" s="185"/>
      <c r="APH230" s="185"/>
      <c r="API230" s="185"/>
      <c r="APJ230" s="185"/>
      <c r="APK230" s="185"/>
      <c r="APL230" s="185"/>
      <c r="APM230" s="185"/>
      <c r="APN230" s="185"/>
      <c r="APO230" s="185"/>
      <c r="APP230" s="185"/>
      <c r="APQ230" s="185"/>
      <c r="APR230" s="185"/>
      <c r="APS230" s="185"/>
      <c r="APT230" s="185"/>
      <c r="APU230" s="185"/>
      <c r="APV230" s="185"/>
      <c r="APW230" s="185"/>
      <c r="APX230" s="185"/>
      <c r="APY230" s="185"/>
      <c r="APZ230" s="185"/>
      <c r="AQA230" s="185"/>
      <c r="AQB230" s="185"/>
      <c r="AQC230" s="185"/>
      <c r="AQD230" s="185"/>
      <c r="AQE230" s="185"/>
      <c r="AQF230" s="185"/>
      <c r="AQG230" s="185"/>
      <c r="AQH230" s="185"/>
      <c r="AQI230" s="185"/>
      <c r="AQJ230" s="185"/>
      <c r="AQK230" s="185"/>
      <c r="AQL230" s="185"/>
      <c r="AQM230" s="185"/>
      <c r="AQN230" s="185"/>
      <c r="AQO230" s="185"/>
      <c r="AQP230" s="185"/>
      <c r="AQQ230" s="185"/>
      <c r="AQR230" s="185"/>
      <c r="AQS230" s="185"/>
      <c r="AQT230" s="185"/>
      <c r="AQU230" s="185"/>
      <c r="AQV230" s="185"/>
      <c r="AQW230" s="185"/>
      <c r="AQX230" s="185"/>
      <c r="AQY230" s="185"/>
      <c r="AQZ230" s="185"/>
      <c r="ARA230" s="185"/>
      <c r="ARB230" s="185"/>
      <c r="ARC230" s="185"/>
      <c r="ARD230" s="185"/>
      <c r="ARE230" s="185"/>
      <c r="ARF230" s="185"/>
      <c r="ARG230" s="185"/>
      <c r="ARH230" s="185"/>
      <c r="ARI230" s="185"/>
      <c r="ARJ230" s="185"/>
      <c r="ARK230" s="185"/>
      <c r="ARL230" s="185"/>
      <c r="ARM230" s="185"/>
      <c r="ARN230" s="185"/>
      <c r="ARO230" s="185"/>
      <c r="ARP230" s="185"/>
      <c r="ARQ230" s="185"/>
      <c r="ARR230" s="185"/>
      <c r="ARS230" s="185"/>
      <c r="ART230" s="185"/>
      <c r="ARU230" s="185"/>
      <c r="ARV230" s="185"/>
      <c r="ARW230" s="185"/>
      <c r="ARX230" s="185"/>
      <c r="ARY230" s="185"/>
      <c r="ARZ230" s="185"/>
      <c r="ASA230" s="185"/>
      <c r="ASB230" s="185"/>
      <c r="ASC230" s="185"/>
      <c r="ASD230" s="185"/>
      <c r="ASE230" s="185"/>
      <c r="ASF230" s="185"/>
      <c r="ASG230" s="185"/>
      <c r="ASH230" s="185"/>
      <c r="ASI230" s="185"/>
      <c r="ASJ230" s="185"/>
      <c r="ASK230" s="185"/>
      <c r="ASL230" s="185"/>
      <c r="ASM230" s="185"/>
      <c r="ASN230" s="185"/>
      <c r="ASO230" s="185"/>
      <c r="ASP230" s="185"/>
      <c r="ASQ230" s="185"/>
      <c r="ASR230" s="185"/>
      <c r="ASS230" s="185"/>
      <c r="AST230" s="185"/>
      <c r="ASU230" s="185"/>
      <c r="ASV230" s="185"/>
      <c r="ASW230" s="185"/>
      <c r="ASX230" s="185"/>
      <c r="ASY230" s="185"/>
      <c r="ASZ230" s="185"/>
      <c r="ATA230" s="185"/>
      <c r="ATB230" s="185"/>
      <c r="ATC230" s="185"/>
      <c r="ATD230" s="185"/>
      <c r="ATE230" s="185"/>
      <c r="ATF230" s="185"/>
      <c r="ATG230" s="185"/>
      <c r="ATH230" s="185"/>
      <c r="ATI230" s="185"/>
      <c r="ATJ230" s="185"/>
      <c r="ATK230" s="185"/>
      <c r="ATL230" s="185"/>
      <c r="ATM230" s="185"/>
      <c r="ATN230" s="185"/>
      <c r="ATO230" s="185"/>
      <c r="ATP230" s="185"/>
      <c r="ATQ230" s="185"/>
      <c r="ATR230" s="185"/>
      <c r="ATS230" s="185"/>
      <c r="ATT230" s="185"/>
      <c r="ATU230" s="185"/>
      <c r="ATV230" s="185"/>
      <c r="ATW230" s="185"/>
      <c r="ATX230" s="185"/>
      <c r="ATY230" s="185"/>
      <c r="ATZ230" s="185"/>
      <c r="AUA230" s="185"/>
      <c r="AUB230" s="185"/>
      <c r="AUC230" s="185"/>
      <c r="AUD230" s="185"/>
      <c r="AUE230" s="185"/>
      <c r="AUF230" s="185"/>
      <c r="AUG230" s="185"/>
      <c r="AUH230" s="185"/>
      <c r="AUI230" s="185"/>
      <c r="AUJ230" s="185"/>
      <c r="AUK230" s="185"/>
      <c r="AUL230" s="185"/>
      <c r="AUM230" s="185"/>
      <c r="AUN230" s="185"/>
      <c r="AUO230" s="185"/>
      <c r="AUP230" s="185"/>
      <c r="AUQ230" s="185"/>
      <c r="AUR230" s="185"/>
      <c r="AUS230" s="185"/>
      <c r="AUT230" s="185"/>
      <c r="AUU230" s="185"/>
      <c r="AUV230" s="185"/>
      <c r="AUW230" s="185"/>
      <c r="AUX230" s="185"/>
      <c r="AUY230" s="185"/>
      <c r="AUZ230" s="185"/>
      <c r="AVA230" s="185"/>
      <c r="AVB230" s="185"/>
      <c r="AVC230" s="185"/>
      <c r="AVD230" s="185"/>
      <c r="AVE230" s="185"/>
      <c r="AVF230" s="185"/>
      <c r="AVG230" s="185"/>
      <c r="AVH230" s="185"/>
      <c r="AVI230" s="185"/>
      <c r="AVJ230" s="185"/>
      <c r="AVK230" s="185"/>
      <c r="AVL230" s="185"/>
      <c r="AVM230" s="185"/>
      <c r="AVN230" s="185"/>
      <c r="AVO230" s="185"/>
      <c r="AVP230" s="185"/>
      <c r="AVQ230" s="185"/>
      <c r="AVR230" s="185"/>
      <c r="AVS230" s="185"/>
      <c r="AVT230" s="185"/>
      <c r="AVU230" s="185"/>
      <c r="AVV230" s="185"/>
      <c r="AVW230" s="185"/>
      <c r="AVX230" s="185"/>
      <c r="AVY230" s="185"/>
      <c r="AVZ230" s="185"/>
      <c r="AWA230" s="185"/>
      <c r="AWB230" s="185"/>
      <c r="AWC230" s="185"/>
      <c r="AWD230" s="185"/>
      <c r="AWE230" s="185"/>
      <c r="AWF230" s="185"/>
      <c r="AWG230" s="185"/>
      <c r="AWH230" s="185"/>
      <c r="AWI230" s="185"/>
      <c r="AWJ230" s="185"/>
      <c r="AWK230" s="185"/>
      <c r="AWL230" s="185"/>
      <c r="AWM230" s="185"/>
      <c r="AWN230" s="185"/>
      <c r="AWO230" s="185"/>
      <c r="AWP230" s="185"/>
      <c r="AWQ230" s="185"/>
      <c r="AWR230" s="185"/>
      <c r="AWS230" s="185"/>
      <c r="AWT230" s="185"/>
      <c r="AWU230" s="185"/>
      <c r="AWV230" s="185"/>
      <c r="AWW230" s="185"/>
      <c r="AWX230" s="185"/>
      <c r="AWY230" s="185"/>
      <c r="AWZ230" s="185"/>
      <c r="AXA230" s="185"/>
      <c r="AXB230" s="185"/>
      <c r="AXC230" s="185"/>
      <c r="AXD230" s="185"/>
      <c r="AXE230" s="185"/>
      <c r="AXF230" s="185"/>
      <c r="AXG230" s="185"/>
      <c r="AXH230" s="185"/>
      <c r="AXI230" s="185"/>
      <c r="AXJ230" s="185"/>
      <c r="AXK230" s="185"/>
      <c r="AXL230" s="185"/>
      <c r="AXM230" s="185"/>
      <c r="AXN230" s="185"/>
      <c r="AXO230" s="185"/>
      <c r="AXP230" s="185"/>
      <c r="AXQ230" s="185"/>
      <c r="AXR230" s="185"/>
      <c r="AXS230" s="185"/>
      <c r="AXT230" s="185"/>
      <c r="AXU230" s="185"/>
      <c r="AXV230" s="185"/>
      <c r="AXW230" s="185"/>
      <c r="AXX230" s="185"/>
      <c r="AXY230" s="185"/>
      <c r="AXZ230" s="185"/>
      <c r="AYA230" s="185"/>
      <c r="AYB230" s="185"/>
      <c r="AYC230" s="185"/>
      <c r="AYD230" s="185"/>
      <c r="AYE230" s="185"/>
      <c r="AYF230" s="185"/>
      <c r="AYG230" s="185"/>
      <c r="AYH230" s="185"/>
      <c r="AYI230" s="185"/>
      <c r="AYJ230" s="185"/>
      <c r="AYK230" s="185"/>
      <c r="AYL230" s="185"/>
      <c r="AYM230" s="185"/>
      <c r="AYN230" s="185"/>
      <c r="AYO230" s="185"/>
      <c r="AYP230" s="185"/>
      <c r="AYQ230" s="185"/>
      <c r="AYR230" s="185"/>
      <c r="AYS230" s="185"/>
      <c r="AYT230" s="185"/>
      <c r="AYU230" s="185"/>
      <c r="AYV230" s="185"/>
      <c r="AYW230" s="185"/>
      <c r="AYX230" s="185"/>
      <c r="AYY230" s="185"/>
      <c r="AYZ230" s="185"/>
      <c r="AZA230" s="185"/>
      <c r="AZB230" s="185"/>
      <c r="AZC230" s="185"/>
      <c r="AZD230" s="185"/>
      <c r="AZE230" s="185"/>
      <c r="AZF230" s="185"/>
      <c r="AZG230" s="185"/>
      <c r="AZH230" s="185"/>
      <c r="AZI230" s="185"/>
      <c r="AZJ230" s="185"/>
      <c r="AZK230" s="185"/>
      <c r="AZL230" s="185"/>
      <c r="AZM230" s="185"/>
      <c r="AZN230" s="185"/>
      <c r="AZO230" s="185"/>
      <c r="AZP230" s="185"/>
      <c r="AZQ230" s="185"/>
      <c r="AZR230" s="185"/>
      <c r="AZS230" s="185"/>
      <c r="AZT230" s="185"/>
      <c r="AZU230" s="185"/>
      <c r="AZV230" s="185"/>
      <c r="AZW230" s="185"/>
      <c r="AZX230" s="185"/>
      <c r="AZY230" s="185"/>
      <c r="AZZ230" s="185"/>
      <c r="BAA230" s="185"/>
      <c r="BAB230" s="185"/>
      <c r="BAC230" s="185"/>
      <c r="BAD230" s="185"/>
      <c r="BAE230" s="185"/>
      <c r="BAF230" s="185"/>
      <c r="BAG230" s="185"/>
      <c r="BAH230" s="185"/>
      <c r="BAI230" s="185"/>
      <c r="BAJ230" s="185"/>
      <c r="BAK230" s="185"/>
      <c r="BAL230" s="185"/>
      <c r="BAM230" s="185"/>
      <c r="BAN230" s="185"/>
      <c r="BAO230" s="185"/>
      <c r="BAP230" s="185"/>
      <c r="BAQ230" s="185"/>
      <c r="BAR230" s="185"/>
      <c r="BAS230" s="185"/>
      <c r="BAT230" s="185"/>
      <c r="BAU230" s="185"/>
      <c r="BAV230" s="185"/>
      <c r="BAW230" s="185"/>
      <c r="BAX230" s="185"/>
      <c r="BAY230" s="185"/>
      <c r="BAZ230" s="185"/>
      <c r="BBA230" s="185"/>
      <c r="BBB230" s="185"/>
      <c r="BBC230" s="185"/>
      <c r="BBD230" s="185"/>
      <c r="BBE230" s="185"/>
      <c r="BBF230" s="185"/>
      <c r="BBG230" s="185"/>
      <c r="BBH230" s="185"/>
      <c r="BBI230" s="185"/>
      <c r="BBJ230" s="185"/>
      <c r="BBK230" s="185"/>
      <c r="BBL230" s="185"/>
      <c r="BBM230" s="185"/>
      <c r="BBN230" s="185"/>
      <c r="BBO230" s="185"/>
      <c r="BBP230" s="185"/>
      <c r="BBQ230" s="185"/>
      <c r="BBR230" s="185"/>
      <c r="BBS230" s="185"/>
      <c r="BBT230" s="185"/>
      <c r="BBU230" s="185"/>
      <c r="BBV230" s="185"/>
      <c r="BBW230" s="185"/>
      <c r="BBX230" s="185"/>
      <c r="BBY230" s="185"/>
      <c r="BBZ230" s="185"/>
      <c r="BCA230" s="185"/>
      <c r="BCB230" s="185"/>
      <c r="BCC230" s="185"/>
      <c r="BCD230" s="185"/>
      <c r="BCE230" s="185"/>
      <c r="BCF230" s="185"/>
      <c r="BCG230" s="185"/>
      <c r="BCH230" s="185"/>
      <c r="BCI230" s="185"/>
      <c r="BCJ230" s="185"/>
      <c r="BCK230" s="185"/>
      <c r="BCL230" s="185"/>
      <c r="BCM230" s="185"/>
      <c r="BCN230" s="185"/>
      <c r="BCO230" s="185"/>
      <c r="BCP230" s="185"/>
      <c r="BCQ230" s="185"/>
      <c r="BCR230" s="185"/>
      <c r="BCS230" s="185"/>
      <c r="BCT230" s="185"/>
      <c r="BCU230" s="185"/>
      <c r="BCV230" s="185"/>
      <c r="BCW230" s="185"/>
      <c r="BCX230" s="185"/>
      <c r="BCY230" s="185"/>
      <c r="BCZ230" s="185"/>
      <c r="BDA230" s="185"/>
      <c r="BDB230" s="185"/>
      <c r="BDC230" s="185"/>
      <c r="BDD230" s="185"/>
      <c r="BDE230" s="185"/>
      <c r="BDF230" s="185"/>
      <c r="BDG230" s="185"/>
      <c r="BDH230" s="185"/>
      <c r="BDI230" s="185"/>
      <c r="BDJ230" s="185"/>
      <c r="BDK230" s="185"/>
      <c r="BDL230" s="185"/>
      <c r="BDM230" s="185"/>
      <c r="BDN230" s="185"/>
      <c r="BDO230" s="185"/>
      <c r="BDP230" s="185"/>
      <c r="BDQ230" s="185"/>
      <c r="BDR230" s="185"/>
      <c r="BDS230" s="185"/>
      <c r="BDT230" s="185"/>
      <c r="BDU230" s="185"/>
      <c r="BDV230" s="185"/>
      <c r="BDW230" s="185"/>
      <c r="BDX230" s="185"/>
      <c r="BDY230" s="185"/>
      <c r="BDZ230" s="185"/>
      <c r="BEA230" s="185"/>
      <c r="BEB230" s="185"/>
      <c r="BEC230" s="185"/>
      <c r="BED230" s="185"/>
      <c r="BEE230" s="185"/>
      <c r="BEF230" s="185"/>
      <c r="BEG230" s="185"/>
      <c r="BEH230" s="185"/>
      <c r="BEI230" s="185"/>
      <c r="BEJ230" s="185"/>
      <c r="BEK230" s="185"/>
      <c r="BEL230" s="185"/>
      <c r="BEM230" s="185"/>
      <c r="BEN230" s="185"/>
      <c r="BEO230" s="185"/>
      <c r="BEP230" s="185"/>
      <c r="BEQ230" s="185"/>
      <c r="BER230" s="185"/>
      <c r="BES230" s="185"/>
      <c r="BET230" s="185"/>
      <c r="BEU230" s="185"/>
      <c r="BEV230" s="185"/>
      <c r="BEW230" s="185"/>
      <c r="BEX230" s="185"/>
      <c r="BEY230" s="185"/>
      <c r="BEZ230" s="185"/>
      <c r="BFA230" s="185"/>
      <c r="BFB230" s="185"/>
      <c r="BFC230" s="185"/>
      <c r="BFD230" s="185"/>
      <c r="BFE230" s="185"/>
      <c r="BFF230" s="185"/>
      <c r="BFG230" s="185"/>
      <c r="BFH230" s="185"/>
      <c r="BFI230" s="185"/>
      <c r="BFJ230" s="185"/>
      <c r="BFK230" s="185"/>
      <c r="BFL230" s="185"/>
      <c r="BFM230" s="185"/>
      <c r="BFN230" s="185"/>
      <c r="BFO230" s="185"/>
      <c r="BFP230" s="185"/>
      <c r="BFQ230" s="185"/>
      <c r="BFR230" s="185"/>
      <c r="BFS230" s="185"/>
      <c r="BFT230" s="185"/>
      <c r="BFU230" s="185"/>
      <c r="BFV230" s="185"/>
      <c r="BFW230" s="185"/>
      <c r="BFX230" s="185"/>
      <c r="BFY230" s="185"/>
      <c r="BFZ230" s="185"/>
      <c r="BGA230" s="185"/>
      <c r="BGB230" s="185"/>
      <c r="BGC230" s="185"/>
      <c r="BGD230" s="185"/>
      <c r="BGE230" s="185"/>
      <c r="BGF230" s="185"/>
      <c r="BGG230" s="185"/>
      <c r="BGH230" s="185"/>
      <c r="BGI230" s="185"/>
      <c r="BGJ230" s="185"/>
      <c r="BGK230" s="185"/>
      <c r="BGL230" s="185"/>
      <c r="BGM230" s="185"/>
      <c r="BGN230" s="185"/>
      <c r="BGO230" s="185"/>
      <c r="BGP230" s="185"/>
      <c r="BGQ230" s="185"/>
      <c r="BGR230" s="185"/>
      <c r="BGS230" s="185"/>
      <c r="BGT230" s="185"/>
      <c r="BGU230" s="185"/>
      <c r="BGV230" s="185"/>
      <c r="BGW230" s="185"/>
      <c r="BGX230" s="185"/>
      <c r="BGY230" s="185"/>
      <c r="BGZ230" s="185"/>
      <c r="BHA230" s="185"/>
      <c r="BHB230" s="185"/>
      <c r="BHC230" s="185"/>
      <c r="BHD230" s="185"/>
      <c r="BHE230" s="185"/>
      <c r="BHF230" s="185"/>
      <c r="BHG230" s="185"/>
      <c r="BHH230" s="185"/>
      <c r="BHI230" s="185"/>
      <c r="BHJ230" s="185"/>
      <c r="BHK230" s="185"/>
      <c r="BHL230" s="185"/>
      <c r="BHM230" s="185"/>
      <c r="BHN230" s="185"/>
      <c r="BHO230" s="185"/>
      <c r="BHP230" s="185"/>
      <c r="BHQ230" s="185"/>
      <c r="BHR230" s="185"/>
      <c r="BHS230" s="185"/>
      <c r="BHT230" s="185"/>
      <c r="BHU230" s="185"/>
      <c r="BHV230" s="185"/>
      <c r="BHW230" s="185"/>
      <c r="BHX230" s="185"/>
      <c r="BHY230" s="185"/>
      <c r="BHZ230" s="185"/>
      <c r="BIA230" s="185"/>
      <c r="BIB230" s="185"/>
      <c r="BIC230" s="185"/>
      <c r="BID230" s="185"/>
      <c r="BIE230" s="185"/>
      <c r="BIF230" s="185"/>
      <c r="BIG230" s="185"/>
      <c r="BIH230" s="185"/>
      <c r="BII230" s="185"/>
      <c r="BIJ230" s="185"/>
      <c r="BIK230" s="185"/>
      <c r="BIL230" s="185"/>
      <c r="BIM230" s="185"/>
      <c r="BIN230" s="185"/>
      <c r="BIO230" s="185"/>
      <c r="BIP230" s="185"/>
      <c r="BIQ230" s="185"/>
      <c r="BIR230" s="185"/>
      <c r="BIS230" s="185"/>
      <c r="BIT230" s="185"/>
      <c r="BIU230" s="185"/>
      <c r="BIV230" s="185"/>
      <c r="BIW230" s="185"/>
      <c r="BIX230" s="185"/>
      <c r="BIY230" s="185"/>
      <c r="BIZ230" s="185"/>
      <c r="BJA230" s="185"/>
      <c r="BJB230" s="185"/>
      <c r="BJC230" s="185"/>
      <c r="BJD230" s="185"/>
      <c r="BJE230" s="185"/>
      <c r="BJF230" s="185"/>
      <c r="BJG230" s="185"/>
      <c r="BJH230" s="185"/>
      <c r="BJI230" s="185"/>
      <c r="BJJ230" s="185"/>
      <c r="BJK230" s="185"/>
      <c r="BJL230" s="185"/>
      <c r="BJM230" s="185"/>
      <c r="BJN230" s="185"/>
      <c r="BJO230" s="185"/>
      <c r="BJP230" s="185"/>
      <c r="BJQ230" s="185"/>
      <c r="BJR230" s="185"/>
      <c r="BJS230" s="185"/>
      <c r="BJT230" s="185"/>
      <c r="BJU230" s="185"/>
      <c r="BJV230" s="185"/>
      <c r="BJW230" s="185"/>
      <c r="BJX230" s="185"/>
      <c r="BJY230" s="185"/>
      <c r="BJZ230" s="185"/>
      <c r="BKA230" s="185"/>
      <c r="BKB230" s="185"/>
      <c r="BKC230" s="185"/>
      <c r="BKD230" s="185"/>
      <c r="BKE230" s="185"/>
      <c r="BKF230" s="185"/>
      <c r="BKG230" s="185"/>
      <c r="BKH230" s="185"/>
      <c r="BKI230" s="185"/>
      <c r="BKJ230" s="185"/>
      <c r="BKK230" s="185"/>
      <c r="BKL230" s="185"/>
      <c r="BKM230" s="185"/>
      <c r="BKN230" s="185"/>
      <c r="BKO230" s="185"/>
      <c r="BKP230" s="185"/>
      <c r="BKQ230" s="185"/>
      <c r="BKR230" s="185"/>
      <c r="BKS230" s="185"/>
      <c r="BKT230" s="185"/>
      <c r="BKU230" s="185"/>
      <c r="BKV230" s="185"/>
      <c r="BKW230" s="185"/>
      <c r="BKX230" s="185"/>
      <c r="BKY230" s="185"/>
      <c r="BKZ230" s="185"/>
      <c r="BLA230" s="185"/>
      <c r="BLB230" s="185"/>
      <c r="BLC230" s="185"/>
      <c r="BLD230" s="185"/>
      <c r="BLE230" s="185"/>
      <c r="BLF230" s="185"/>
      <c r="BLG230" s="185"/>
      <c r="BLH230" s="185"/>
      <c r="BLI230" s="185"/>
      <c r="BLJ230" s="185"/>
      <c r="BLK230" s="185"/>
      <c r="BLL230" s="185"/>
      <c r="BLM230" s="185"/>
      <c r="BLN230" s="185"/>
      <c r="BLO230" s="185"/>
      <c r="BLP230" s="185"/>
      <c r="BLQ230" s="185"/>
      <c r="BLR230" s="185"/>
      <c r="BLS230" s="185"/>
      <c r="BLT230" s="185"/>
      <c r="BLU230" s="185"/>
      <c r="BLV230" s="185"/>
      <c r="BLW230" s="185"/>
      <c r="BLX230" s="185"/>
      <c r="BLY230" s="185"/>
      <c r="BLZ230" s="185"/>
      <c r="BMA230" s="185"/>
      <c r="BMB230" s="185"/>
      <c r="BMC230" s="185"/>
      <c r="BMD230" s="185"/>
      <c r="BME230" s="185"/>
      <c r="BMF230" s="185"/>
      <c r="BMG230" s="185"/>
      <c r="BMH230" s="185"/>
      <c r="BMI230" s="185"/>
      <c r="BMJ230" s="185"/>
      <c r="BMK230" s="185"/>
      <c r="BML230" s="185"/>
      <c r="BMM230" s="185"/>
      <c r="BMN230" s="185"/>
      <c r="BMO230" s="185"/>
      <c r="BMP230" s="185"/>
      <c r="BMQ230" s="185"/>
      <c r="BMR230" s="185"/>
      <c r="BMS230" s="185"/>
      <c r="BMT230" s="185"/>
      <c r="BMU230" s="185"/>
      <c r="BMV230" s="185"/>
      <c r="BMW230" s="185"/>
      <c r="BMX230" s="185"/>
      <c r="BMY230" s="185"/>
      <c r="BMZ230" s="185"/>
      <c r="BNA230" s="185"/>
      <c r="BNB230" s="185"/>
      <c r="BNC230" s="185"/>
      <c r="BND230" s="185"/>
      <c r="BNE230" s="185"/>
      <c r="BNF230" s="185"/>
      <c r="BNG230" s="185"/>
      <c r="BNH230" s="185"/>
      <c r="BNI230" s="185"/>
      <c r="BNJ230" s="185"/>
      <c r="BNK230" s="185"/>
      <c r="BNL230" s="185"/>
      <c r="BNM230" s="185"/>
      <c r="BNN230" s="185"/>
      <c r="BNO230" s="185"/>
      <c r="BNP230" s="185"/>
      <c r="BNQ230" s="185"/>
      <c r="BNR230" s="185"/>
      <c r="BNS230" s="185"/>
      <c r="BNT230" s="185"/>
      <c r="BNU230" s="185"/>
      <c r="BNV230" s="185"/>
      <c r="BNW230" s="185"/>
      <c r="BNX230" s="185"/>
      <c r="BNY230" s="185"/>
      <c r="BNZ230" s="185"/>
      <c r="BOA230" s="185"/>
      <c r="BOB230" s="185"/>
      <c r="BOC230" s="185"/>
      <c r="BOD230" s="185"/>
      <c r="BOE230" s="185"/>
      <c r="BOF230" s="185"/>
      <c r="BOG230" s="185"/>
      <c r="BOH230" s="185"/>
      <c r="BOI230" s="185"/>
      <c r="BOJ230" s="185"/>
      <c r="BOK230" s="185"/>
      <c r="BOL230" s="185"/>
      <c r="BOM230" s="185"/>
      <c r="BON230" s="185"/>
      <c r="BOO230" s="185"/>
      <c r="BOP230" s="185"/>
      <c r="BOQ230" s="185"/>
      <c r="BOR230" s="185"/>
      <c r="BOS230" s="185"/>
      <c r="BOT230" s="185"/>
      <c r="BOU230" s="185"/>
      <c r="BOV230" s="185"/>
      <c r="BOW230" s="185"/>
      <c r="BOX230" s="185"/>
      <c r="BOY230" s="185"/>
      <c r="BOZ230" s="185"/>
      <c r="BPA230" s="185"/>
      <c r="BPB230" s="185"/>
      <c r="BPC230" s="185"/>
      <c r="BPD230" s="185"/>
      <c r="BPE230" s="185"/>
      <c r="BPF230" s="185"/>
      <c r="BPG230" s="185"/>
      <c r="BPH230" s="185"/>
      <c r="BPI230" s="185"/>
      <c r="BPJ230" s="185"/>
      <c r="BPK230" s="185"/>
      <c r="BPL230" s="185"/>
      <c r="BPM230" s="185"/>
      <c r="BPN230" s="185"/>
      <c r="BPO230" s="185"/>
      <c r="BPP230" s="185"/>
      <c r="BPQ230" s="185"/>
      <c r="BPR230" s="185"/>
      <c r="BPS230" s="185"/>
      <c r="BPT230" s="185"/>
      <c r="BPU230" s="185"/>
      <c r="BPV230" s="185"/>
      <c r="BPW230" s="185"/>
      <c r="BPX230" s="185"/>
      <c r="BPY230" s="185"/>
      <c r="BPZ230" s="185"/>
      <c r="BQA230" s="185"/>
      <c r="BQB230" s="185"/>
      <c r="BQC230" s="185"/>
      <c r="BQD230" s="185"/>
      <c r="BQE230" s="185"/>
      <c r="BQF230" s="185"/>
      <c r="BQG230" s="185"/>
      <c r="BQH230" s="185"/>
      <c r="BQI230" s="185"/>
      <c r="BQJ230" s="185"/>
      <c r="BQK230" s="185"/>
      <c r="BQL230" s="185"/>
      <c r="BQM230" s="185"/>
      <c r="BQN230" s="185"/>
      <c r="BQO230" s="185"/>
      <c r="BQP230" s="185"/>
      <c r="BQQ230" s="185"/>
      <c r="BQR230" s="185"/>
      <c r="BQS230" s="185"/>
      <c r="BQT230" s="185"/>
      <c r="BQU230" s="185"/>
      <c r="BQV230" s="185"/>
      <c r="BQW230" s="185"/>
      <c r="BQX230" s="185"/>
      <c r="BQY230" s="185"/>
      <c r="BQZ230" s="185"/>
      <c r="BRA230" s="185"/>
      <c r="BRB230" s="185"/>
      <c r="BRC230" s="185"/>
      <c r="BRD230" s="185"/>
      <c r="BRE230" s="185"/>
      <c r="BRF230" s="185"/>
      <c r="BRG230" s="185"/>
      <c r="BRH230" s="185"/>
      <c r="BRI230" s="185"/>
      <c r="BRJ230" s="185"/>
      <c r="BRK230" s="185"/>
      <c r="BRL230" s="185"/>
      <c r="BRM230" s="185"/>
      <c r="BRN230" s="185"/>
      <c r="BRO230" s="185"/>
      <c r="BRP230" s="185"/>
      <c r="BRQ230" s="185"/>
      <c r="BRR230" s="185"/>
      <c r="BRS230" s="185"/>
      <c r="BRT230" s="185"/>
      <c r="BRU230" s="185"/>
      <c r="BRV230" s="185"/>
      <c r="BRW230" s="185"/>
      <c r="BRX230" s="185"/>
      <c r="BRY230" s="185"/>
      <c r="BRZ230" s="185"/>
      <c r="BSA230" s="185"/>
      <c r="BSB230" s="185"/>
      <c r="BSC230" s="185"/>
      <c r="BSD230" s="185"/>
      <c r="BSE230" s="185"/>
      <c r="BSF230" s="185"/>
      <c r="BSG230" s="185"/>
      <c r="BSH230" s="185"/>
      <c r="BSI230" s="185"/>
      <c r="BSJ230" s="185"/>
      <c r="BSK230" s="185"/>
      <c r="BSL230" s="185"/>
      <c r="BSM230" s="185"/>
      <c r="BSN230" s="185"/>
      <c r="BSO230" s="185"/>
      <c r="BSP230" s="185"/>
      <c r="BSQ230" s="185"/>
      <c r="BSR230" s="185"/>
      <c r="BSS230" s="185"/>
      <c r="BST230" s="185"/>
      <c r="BSU230" s="185"/>
      <c r="BSV230" s="185"/>
      <c r="BSW230" s="185"/>
      <c r="BSX230" s="185"/>
      <c r="BSY230" s="185"/>
      <c r="BSZ230" s="185"/>
      <c r="BTA230" s="185"/>
      <c r="BTB230" s="185"/>
      <c r="BTC230" s="185"/>
      <c r="BTD230" s="185"/>
      <c r="BTE230" s="185"/>
      <c r="BTF230" s="185"/>
      <c r="BTG230" s="185"/>
      <c r="BTH230" s="185"/>
      <c r="BTI230" s="185"/>
      <c r="BTJ230" s="185"/>
      <c r="BTK230" s="185"/>
      <c r="BTL230" s="185"/>
      <c r="BTM230" s="185"/>
      <c r="BTN230" s="185"/>
      <c r="BTO230" s="185"/>
      <c r="BTP230" s="185"/>
      <c r="BTQ230" s="185"/>
      <c r="BTR230" s="185"/>
      <c r="BTS230" s="185"/>
      <c r="BTT230" s="185"/>
      <c r="BTU230" s="185"/>
      <c r="BTV230" s="185"/>
      <c r="BTW230" s="185"/>
      <c r="BTX230" s="185"/>
      <c r="BTY230" s="185"/>
      <c r="BTZ230" s="185"/>
      <c r="BUA230" s="185"/>
      <c r="BUB230" s="185"/>
      <c r="BUC230" s="185"/>
      <c r="BUD230" s="185"/>
      <c r="BUE230" s="185"/>
      <c r="BUF230" s="185"/>
      <c r="BUG230" s="185"/>
      <c r="BUH230" s="185"/>
      <c r="BUI230" s="185"/>
      <c r="BUJ230" s="185"/>
      <c r="BUK230" s="185"/>
      <c r="BUL230" s="185"/>
      <c r="BUM230" s="185"/>
      <c r="BUN230" s="185"/>
      <c r="BUO230" s="185"/>
      <c r="BUP230" s="185"/>
      <c r="BUQ230" s="185"/>
      <c r="BUR230" s="185"/>
      <c r="BUS230" s="185"/>
      <c r="BUT230" s="185"/>
      <c r="BUU230" s="185"/>
      <c r="BUV230" s="185"/>
      <c r="BUW230" s="185"/>
      <c r="BUX230" s="185"/>
      <c r="BUY230" s="185"/>
      <c r="BUZ230" s="185"/>
      <c r="BVA230" s="185"/>
      <c r="BVB230" s="185"/>
      <c r="BVC230" s="185"/>
      <c r="BVD230" s="185"/>
      <c r="BVE230" s="185"/>
      <c r="BVF230" s="185"/>
      <c r="BVG230" s="185"/>
      <c r="BVH230" s="185"/>
      <c r="BVI230" s="185"/>
      <c r="BVJ230" s="185"/>
      <c r="BVK230" s="185"/>
      <c r="BVL230" s="185"/>
      <c r="BVM230" s="185"/>
      <c r="BVN230" s="185"/>
      <c r="BVO230" s="185"/>
      <c r="BVP230" s="185"/>
      <c r="BVQ230" s="185"/>
      <c r="BVR230" s="185"/>
      <c r="BVS230" s="185"/>
      <c r="BVT230" s="185"/>
      <c r="BVU230" s="185"/>
      <c r="BVV230" s="185"/>
      <c r="BVW230" s="185"/>
      <c r="BVX230" s="185"/>
      <c r="BVY230" s="185"/>
      <c r="BVZ230" s="185"/>
      <c r="BWA230" s="185"/>
      <c r="BWB230" s="185"/>
      <c r="BWC230" s="185"/>
      <c r="BWD230" s="185"/>
      <c r="BWE230" s="185"/>
      <c r="BWF230" s="185"/>
      <c r="BWG230" s="185"/>
      <c r="BWH230" s="185"/>
      <c r="BWI230" s="185"/>
      <c r="BWJ230" s="185"/>
      <c r="BWK230" s="185"/>
      <c r="BWL230" s="185"/>
      <c r="BWM230" s="185"/>
      <c r="BWN230" s="185"/>
      <c r="BWO230" s="185"/>
      <c r="BWP230" s="185"/>
      <c r="BWQ230" s="185"/>
      <c r="BWR230" s="185"/>
      <c r="BWS230" s="185"/>
      <c r="BWT230" s="185"/>
      <c r="BWU230" s="185"/>
      <c r="BWV230" s="185"/>
      <c r="BWW230" s="185"/>
      <c r="BWX230" s="185"/>
      <c r="BWY230" s="185"/>
      <c r="BWZ230" s="185"/>
      <c r="BXA230" s="185"/>
      <c r="BXB230" s="185"/>
      <c r="BXC230" s="185"/>
      <c r="BXD230" s="185"/>
      <c r="BXE230" s="185"/>
      <c r="BXF230" s="185"/>
      <c r="BXG230" s="185"/>
      <c r="BXH230" s="185"/>
      <c r="BXI230" s="185"/>
      <c r="BXJ230" s="185"/>
      <c r="BXK230" s="185"/>
      <c r="BXL230" s="185"/>
      <c r="BXM230" s="185"/>
      <c r="BXN230" s="185"/>
      <c r="BXO230" s="185"/>
      <c r="BXP230" s="185"/>
      <c r="BXQ230" s="185"/>
      <c r="BXR230" s="185"/>
      <c r="BXS230" s="185"/>
      <c r="BXT230" s="185"/>
      <c r="BXU230" s="185"/>
      <c r="BXV230" s="185"/>
      <c r="BXW230" s="185"/>
      <c r="BXX230" s="185"/>
      <c r="BXY230" s="185"/>
      <c r="BXZ230" s="185"/>
      <c r="BYA230" s="185"/>
      <c r="BYB230" s="185"/>
      <c r="BYC230" s="185"/>
      <c r="BYD230" s="185"/>
      <c r="BYE230" s="185"/>
      <c r="BYF230" s="185"/>
      <c r="BYG230" s="185"/>
      <c r="BYH230" s="185"/>
      <c r="BYI230" s="185"/>
      <c r="BYJ230" s="185"/>
      <c r="BYK230" s="185"/>
      <c r="BYL230" s="185"/>
      <c r="BYM230" s="185"/>
      <c r="BYN230" s="185"/>
      <c r="BYO230" s="185"/>
      <c r="BYP230" s="185"/>
      <c r="BYQ230" s="185"/>
      <c r="BYR230" s="185"/>
      <c r="BYS230" s="185"/>
      <c r="BYT230" s="185"/>
      <c r="BYU230" s="185"/>
      <c r="BYV230" s="185"/>
      <c r="BYW230" s="185"/>
      <c r="BYX230" s="185"/>
      <c r="BYY230" s="185"/>
      <c r="BYZ230" s="185"/>
      <c r="BZA230" s="185"/>
      <c r="BZB230" s="185"/>
      <c r="BZC230" s="185"/>
      <c r="BZD230" s="185"/>
      <c r="BZE230" s="185"/>
      <c r="BZF230" s="185"/>
      <c r="BZG230" s="185"/>
      <c r="BZH230" s="185"/>
      <c r="BZI230" s="185"/>
      <c r="BZJ230" s="185"/>
      <c r="BZK230" s="185"/>
      <c r="BZL230" s="185"/>
      <c r="BZM230" s="185"/>
      <c r="BZN230" s="185"/>
      <c r="BZO230" s="185"/>
      <c r="BZP230" s="185"/>
      <c r="BZQ230" s="185"/>
      <c r="BZR230" s="185"/>
      <c r="BZS230" s="185"/>
      <c r="BZT230" s="185"/>
      <c r="BZU230" s="185"/>
      <c r="BZV230" s="185"/>
      <c r="BZW230" s="185"/>
      <c r="BZX230" s="185"/>
      <c r="BZY230" s="185"/>
      <c r="BZZ230" s="185"/>
      <c r="CAA230" s="185"/>
      <c r="CAB230" s="185"/>
      <c r="CAC230" s="185"/>
      <c r="CAD230" s="185"/>
      <c r="CAE230" s="185"/>
      <c r="CAF230" s="185"/>
      <c r="CAG230" s="185"/>
      <c r="CAH230" s="185"/>
      <c r="CAI230" s="185"/>
      <c r="CAJ230" s="185"/>
      <c r="CAK230" s="185"/>
      <c r="CAL230" s="185"/>
      <c r="CAM230" s="185"/>
      <c r="CAN230" s="185"/>
      <c r="CAO230" s="185"/>
      <c r="CAP230" s="185"/>
      <c r="CAQ230" s="185"/>
      <c r="CAR230" s="185"/>
      <c r="CAS230" s="185"/>
      <c r="CAT230" s="185"/>
      <c r="CAU230" s="185"/>
      <c r="CAV230" s="185"/>
      <c r="CAW230" s="185"/>
      <c r="CAX230" s="185"/>
      <c r="CAY230" s="185"/>
      <c r="CAZ230" s="185"/>
      <c r="CBA230" s="185"/>
      <c r="CBB230" s="185"/>
      <c r="CBC230" s="185"/>
      <c r="CBD230" s="185"/>
      <c r="CBE230" s="185"/>
      <c r="CBF230" s="185"/>
      <c r="CBG230" s="185"/>
      <c r="CBH230" s="185"/>
      <c r="CBI230" s="185"/>
      <c r="CBJ230" s="185"/>
      <c r="CBK230" s="185"/>
      <c r="CBL230" s="185"/>
      <c r="CBM230" s="185"/>
      <c r="CBN230" s="185"/>
      <c r="CBO230" s="185"/>
      <c r="CBP230" s="185"/>
      <c r="CBQ230" s="185"/>
      <c r="CBR230" s="185"/>
      <c r="CBS230" s="185"/>
      <c r="CBT230" s="185"/>
      <c r="CBU230" s="185"/>
      <c r="CBV230" s="185"/>
      <c r="CBW230" s="185"/>
      <c r="CBX230" s="185"/>
      <c r="CBY230" s="185"/>
      <c r="CBZ230" s="185"/>
      <c r="CCA230" s="185"/>
      <c r="CCB230" s="185"/>
      <c r="CCC230" s="185"/>
      <c r="CCD230" s="185"/>
      <c r="CCE230" s="185"/>
      <c r="CCF230" s="185"/>
      <c r="CCG230" s="185"/>
      <c r="CCH230" s="185"/>
      <c r="CCI230" s="185"/>
      <c r="CCJ230" s="185"/>
      <c r="CCK230" s="185"/>
      <c r="CCL230" s="185"/>
      <c r="CCM230" s="185"/>
      <c r="CCN230" s="185"/>
      <c r="CCO230" s="185"/>
      <c r="CCP230" s="185"/>
      <c r="CCQ230" s="185"/>
      <c r="CCR230" s="185"/>
      <c r="CCS230" s="185"/>
      <c r="CCT230" s="185"/>
      <c r="CCU230" s="185"/>
      <c r="CCV230" s="185"/>
      <c r="CCW230" s="185"/>
      <c r="CCX230" s="185"/>
      <c r="CCY230" s="185"/>
      <c r="CCZ230" s="185"/>
      <c r="CDA230" s="185"/>
      <c r="CDB230" s="185"/>
      <c r="CDC230" s="185"/>
      <c r="CDD230" s="185"/>
      <c r="CDE230" s="185"/>
      <c r="CDF230" s="185"/>
      <c r="CDG230" s="185"/>
      <c r="CDH230" s="185"/>
      <c r="CDI230" s="185"/>
      <c r="CDJ230" s="185"/>
      <c r="CDK230" s="185"/>
      <c r="CDL230" s="185"/>
      <c r="CDM230" s="185"/>
      <c r="CDN230" s="185"/>
      <c r="CDO230" s="185"/>
      <c r="CDP230" s="185"/>
      <c r="CDQ230" s="185"/>
      <c r="CDR230" s="185"/>
      <c r="CDS230" s="185"/>
      <c r="CDT230" s="185"/>
      <c r="CDU230" s="185"/>
      <c r="CDV230" s="185"/>
      <c r="CDW230" s="185"/>
      <c r="CDX230" s="185"/>
      <c r="CDY230" s="185"/>
      <c r="CDZ230" s="185"/>
      <c r="CEA230" s="185"/>
      <c r="CEB230" s="185"/>
      <c r="CEC230" s="185"/>
      <c r="CED230" s="185"/>
      <c r="CEE230" s="185"/>
      <c r="CEF230" s="185"/>
      <c r="CEG230" s="185"/>
      <c r="CEH230" s="185"/>
      <c r="CEI230" s="185"/>
      <c r="CEJ230" s="185"/>
      <c r="CEK230" s="185"/>
      <c r="CEL230" s="185"/>
      <c r="CEM230" s="185"/>
      <c r="CEN230" s="185"/>
      <c r="CEO230" s="185"/>
      <c r="CEP230" s="185"/>
      <c r="CEQ230" s="185"/>
      <c r="CER230" s="185"/>
      <c r="CES230" s="185"/>
      <c r="CET230" s="185"/>
      <c r="CEU230" s="185"/>
      <c r="CEV230" s="185"/>
      <c r="CEW230" s="185"/>
      <c r="CEX230" s="185"/>
      <c r="CEY230" s="185"/>
      <c r="CEZ230" s="185"/>
      <c r="CFA230" s="185"/>
      <c r="CFB230" s="185"/>
      <c r="CFC230" s="185"/>
      <c r="CFD230" s="185"/>
      <c r="CFE230" s="185"/>
      <c r="CFF230" s="185"/>
      <c r="CFG230" s="185"/>
      <c r="CFH230" s="185"/>
      <c r="CFI230" s="185"/>
      <c r="CFJ230" s="185"/>
      <c r="CFK230" s="185"/>
      <c r="CFL230" s="185"/>
      <c r="CFM230" s="185"/>
      <c r="CFN230" s="185"/>
      <c r="CFO230" s="185"/>
      <c r="CFP230" s="185"/>
      <c r="CFQ230" s="185"/>
      <c r="CFR230" s="185"/>
      <c r="CFS230" s="185"/>
      <c r="CFT230" s="185"/>
      <c r="CFU230" s="185"/>
      <c r="CFV230" s="185"/>
      <c r="CFW230" s="185"/>
      <c r="CFX230" s="185"/>
      <c r="CFY230" s="185"/>
      <c r="CFZ230" s="185"/>
      <c r="CGA230" s="185"/>
      <c r="CGB230" s="185"/>
      <c r="CGC230" s="185"/>
      <c r="CGD230" s="185"/>
      <c r="CGE230" s="185"/>
      <c r="CGF230" s="185"/>
      <c r="CGG230" s="185"/>
      <c r="CGH230" s="185"/>
      <c r="CGI230" s="185"/>
      <c r="CGJ230" s="185"/>
      <c r="CGK230" s="185"/>
      <c r="CGL230" s="185"/>
      <c r="CGM230" s="185"/>
      <c r="CGN230" s="185"/>
      <c r="CGO230" s="185"/>
      <c r="CGP230" s="185"/>
      <c r="CGQ230" s="185"/>
      <c r="CGR230" s="185"/>
      <c r="CGS230" s="185"/>
      <c r="CGT230" s="185"/>
      <c r="CGU230" s="185"/>
      <c r="CGV230" s="185"/>
      <c r="CGW230" s="185"/>
      <c r="CGX230" s="185"/>
      <c r="CGY230" s="185"/>
      <c r="CGZ230" s="185"/>
      <c r="CHA230" s="185"/>
      <c r="CHB230" s="185"/>
      <c r="CHC230" s="185"/>
      <c r="CHD230" s="185"/>
      <c r="CHE230" s="185"/>
      <c r="CHF230" s="185"/>
      <c r="CHG230" s="185"/>
      <c r="CHH230" s="185"/>
      <c r="CHI230" s="185"/>
      <c r="CHJ230" s="185"/>
      <c r="CHK230" s="185"/>
      <c r="CHL230" s="185"/>
      <c r="CHM230" s="185"/>
      <c r="CHN230" s="185"/>
      <c r="CHO230" s="185"/>
      <c r="CHP230" s="185"/>
      <c r="CHQ230" s="185"/>
      <c r="CHR230" s="185"/>
      <c r="CHS230" s="185"/>
      <c r="CHT230" s="185"/>
      <c r="CHU230" s="185"/>
      <c r="CHV230" s="185"/>
      <c r="CHW230" s="185"/>
      <c r="CHX230" s="185"/>
      <c r="CHY230" s="185"/>
      <c r="CHZ230" s="185"/>
      <c r="CIA230" s="185"/>
      <c r="CIB230" s="185"/>
      <c r="CIC230" s="185"/>
      <c r="CID230" s="185"/>
      <c r="CIE230" s="185"/>
      <c r="CIF230" s="185"/>
      <c r="CIG230" s="185"/>
      <c r="CIH230" s="185"/>
      <c r="CII230" s="185"/>
      <c r="CIJ230" s="185"/>
      <c r="CIK230" s="185"/>
      <c r="CIL230" s="185"/>
      <c r="CIM230" s="185"/>
      <c r="CIN230" s="185"/>
      <c r="CIO230" s="185"/>
      <c r="CIP230" s="185"/>
      <c r="CIQ230" s="185"/>
      <c r="CIR230" s="185"/>
      <c r="CIS230" s="185"/>
      <c r="CIT230" s="185"/>
      <c r="CIU230" s="185"/>
      <c r="CIV230" s="185"/>
      <c r="CIW230" s="185"/>
      <c r="CIX230" s="185"/>
      <c r="CIY230" s="185"/>
      <c r="CIZ230" s="185"/>
      <c r="CJA230" s="185"/>
      <c r="CJB230" s="185"/>
      <c r="CJC230" s="185"/>
      <c r="CJD230" s="185"/>
      <c r="CJE230" s="185"/>
      <c r="CJF230" s="185"/>
      <c r="CJG230" s="185"/>
      <c r="CJH230" s="185"/>
      <c r="CJI230" s="185"/>
      <c r="CJJ230" s="185"/>
      <c r="CJK230" s="185"/>
      <c r="CJL230" s="185"/>
      <c r="CJM230" s="185"/>
      <c r="CJN230" s="185"/>
      <c r="CJO230" s="185"/>
      <c r="CJP230" s="185"/>
      <c r="CJQ230" s="185"/>
      <c r="CJR230" s="185"/>
      <c r="CJS230" s="185"/>
      <c r="CJT230" s="185"/>
      <c r="CJU230" s="185"/>
      <c r="CJV230" s="185"/>
      <c r="CJW230" s="185"/>
      <c r="CJX230" s="185"/>
      <c r="CJY230" s="185"/>
      <c r="CJZ230" s="185"/>
      <c r="CKA230" s="185"/>
      <c r="CKB230" s="185"/>
      <c r="CKC230" s="185"/>
      <c r="CKD230" s="185"/>
      <c r="CKE230" s="185"/>
      <c r="CKF230" s="185"/>
      <c r="CKG230" s="185"/>
      <c r="CKH230" s="185"/>
      <c r="CKI230" s="185"/>
      <c r="CKJ230" s="185"/>
      <c r="CKK230" s="185"/>
      <c r="CKL230" s="185"/>
      <c r="CKM230" s="185"/>
      <c r="CKN230" s="185"/>
      <c r="CKO230" s="185"/>
      <c r="CKP230" s="185"/>
      <c r="CKQ230" s="185"/>
      <c r="CKR230" s="185"/>
      <c r="CKS230" s="185"/>
      <c r="CKT230" s="185"/>
      <c r="CKU230" s="185"/>
      <c r="CKV230" s="185"/>
      <c r="CKW230" s="185"/>
      <c r="CKX230" s="185"/>
      <c r="CKY230" s="185"/>
      <c r="CKZ230" s="185"/>
      <c r="CLA230" s="185"/>
      <c r="CLB230" s="185"/>
      <c r="CLC230" s="185"/>
      <c r="CLD230" s="185"/>
      <c r="CLE230" s="185"/>
      <c r="CLF230" s="185"/>
      <c r="CLG230" s="185"/>
      <c r="CLH230" s="185"/>
      <c r="CLI230" s="185"/>
      <c r="CLJ230" s="185"/>
      <c r="CLK230" s="185"/>
      <c r="CLL230" s="185"/>
      <c r="CLM230" s="185"/>
      <c r="CLN230" s="185"/>
      <c r="CLO230" s="185"/>
      <c r="CLP230" s="185"/>
      <c r="CLQ230" s="185"/>
      <c r="CLR230" s="185"/>
      <c r="CLS230" s="185"/>
      <c r="CLT230" s="185"/>
      <c r="CLU230" s="185"/>
      <c r="CLV230" s="185"/>
      <c r="CLW230" s="185"/>
      <c r="CLX230" s="185"/>
      <c r="CLY230" s="185"/>
      <c r="CLZ230" s="185"/>
      <c r="CMA230" s="185"/>
      <c r="CMB230" s="185"/>
      <c r="CMC230" s="185"/>
      <c r="CMD230" s="185"/>
      <c r="CME230" s="185"/>
      <c r="CMF230" s="185"/>
      <c r="CMG230" s="185"/>
      <c r="CMH230" s="185"/>
      <c r="CMI230" s="185"/>
      <c r="CMJ230" s="185"/>
      <c r="CMK230" s="185"/>
      <c r="CML230" s="185"/>
      <c r="CMM230" s="185"/>
      <c r="CMN230" s="185"/>
      <c r="CMO230" s="185"/>
      <c r="CMP230" s="185"/>
      <c r="CMQ230" s="185"/>
      <c r="CMR230" s="185"/>
      <c r="CMS230" s="185"/>
      <c r="CMT230" s="185"/>
      <c r="CMU230" s="185"/>
      <c r="CMV230" s="185"/>
      <c r="CMW230" s="185"/>
      <c r="CMX230" s="185"/>
      <c r="CMY230" s="185"/>
      <c r="CMZ230" s="185"/>
      <c r="CNA230" s="185"/>
      <c r="CNB230" s="185"/>
      <c r="CNC230" s="185"/>
      <c r="CND230" s="185"/>
      <c r="CNE230" s="185"/>
      <c r="CNF230" s="185"/>
      <c r="CNG230" s="185"/>
      <c r="CNH230" s="185"/>
      <c r="CNI230" s="185"/>
      <c r="CNJ230" s="185"/>
      <c r="CNK230" s="185"/>
      <c r="CNL230" s="185"/>
      <c r="CNM230" s="185"/>
      <c r="CNN230" s="185"/>
      <c r="CNO230" s="185"/>
      <c r="CNP230" s="185"/>
      <c r="CNQ230" s="185"/>
      <c r="CNR230" s="185"/>
      <c r="CNS230" s="185"/>
      <c r="CNT230" s="185"/>
      <c r="CNU230" s="185"/>
      <c r="CNV230" s="185"/>
      <c r="CNW230" s="185"/>
      <c r="CNX230" s="185"/>
      <c r="CNY230" s="185"/>
      <c r="CNZ230" s="185"/>
      <c r="COA230" s="185"/>
      <c r="COB230" s="185"/>
      <c r="COC230" s="185"/>
      <c r="COD230" s="185"/>
      <c r="COE230" s="185"/>
      <c r="COF230" s="185"/>
      <c r="COG230" s="185"/>
      <c r="COH230" s="185"/>
      <c r="COI230" s="185"/>
      <c r="COJ230" s="185"/>
      <c r="COK230" s="185"/>
      <c r="COL230" s="185"/>
      <c r="COM230" s="185"/>
      <c r="CON230" s="185"/>
      <c r="COO230" s="185"/>
      <c r="COP230" s="185"/>
      <c r="COQ230" s="185"/>
      <c r="COR230" s="185"/>
      <c r="COS230" s="185"/>
      <c r="COT230" s="185"/>
      <c r="COU230" s="185"/>
      <c r="COV230" s="185"/>
      <c r="COW230" s="185"/>
      <c r="COX230" s="185"/>
      <c r="COY230" s="185"/>
      <c r="COZ230" s="185"/>
      <c r="CPA230" s="185"/>
      <c r="CPB230" s="185"/>
      <c r="CPC230" s="185"/>
      <c r="CPD230" s="185"/>
      <c r="CPE230" s="185"/>
      <c r="CPF230" s="185"/>
      <c r="CPG230" s="185"/>
      <c r="CPH230" s="185"/>
      <c r="CPI230" s="185"/>
      <c r="CPJ230" s="185"/>
      <c r="CPK230" s="185"/>
      <c r="CPL230" s="185"/>
      <c r="CPM230" s="185"/>
      <c r="CPN230" s="185"/>
      <c r="CPO230" s="185"/>
      <c r="CPP230" s="185"/>
      <c r="CPQ230" s="185"/>
      <c r="CPR230" s="185"/>
      <c r="CPS230" s="185"/>
      <c r="CPT230" s="185"/>
      <c r="CPU230" s="185"/>
      <c r="CPV230" s="185"/>
      <c r="CPW230" s="185"/>
      <c r="CPX230" s="185"/>
      <c r="CPY230" s="185"/>
      <c r="CPZ230" s="185"/>
      <c r="CQA230" s="185"/>
      <c r="CQB230" s="185"/>
      <c r="CQC230" s="185"/>
      <c r="CQD230" s="185"/>
      <c r="CQE230" s="185"/>
      <c r="CQF230" s="185"/>
      <c r="CQG230" s="185"/>
      <c r="CQH230" s="185"/>
      <c r="CQI230" s="185"/>
      <c r="CQJ230" s="185"/>
      <c r="CQK230" s="185"/>
      <c r="CQL230" s="185"/>
      <c r="CQM230" s="185"/>
      <c r="CQN230" s="185"/>
      <c r="CQO230" s="185"/>
      <c r="CQP230" s="185"/>
      <c r="CQQ230" s="185"/>
    </row>
    <row r="231" spans="1:2487" s="42" customFormat="1">
      <c r="A231" s="197" t="s">
        <v>7</v>
      </c>
      <c r="B231" s="190">
        <v>4.7</v>
      </c>
      <c r="C231" s="190">
        <v>3.4</v>
      </c>
      <c r="D231" s="190">
        <v>3.8</v>
      </c>
      <c r="E231" s="190">
        <v>7.4</v>
      </c>
      <c r="F231" s="190">
        <v>9.9</v>
      </c>
      <c r="G231" s="190">
        <v>6.3</v>
      </c>
      <c r="H231" s="190">
        <v>1.9</v>
      </c>
      <c r="I231" s="190">
        <v>5.2</v>
      </c>
      <c r="J231" s="190">
        <v>4.5999999999999996</v>
      </c>
      <c r="K231" s="190">
        <v>12.2</v>
      </c>
      <c r="L231" s="190">
        <v>14.1</v>
      </c>
      <c r="M231" s="190">
        <v>11.6</v>
      </c>
      <c r="N231" s="190">
        <v>4.0999999999999996</v>
      </c>
      <c r="O231" s="190">
        <v>9.6</v>
      </c>
      <c r="P231" s="190">
        <v>6.5</v>
      </c>
      <c r="Q231" s="190">
        <v>1.2</v>
      </c>
      <c r="R231" s="190">
        <v>1.7</v>
      </c>
      <c r="S231" s="190">
        <v>1.5</v>
      </c>
      <c r="T231" s="190">
        <v>0.8</v>
      </c>
      <c r="U231" s="190">
        <v>1.8</v>
      </c>
      <c r="V231" s="190">
        <v>1.4</v>
      </c>
      <c r="W231" s="190">
        <v>1.5</v>
      </c>
      <c r="X231" s="190">
        <v>1.4</v>
      </c>
      <c r="Y231" s="190">
        <v>2</v>
      </c>
      <c r="Z231" s="210" t="s">
        <v>63</v>
      </c>
      <c r="AA231" s="210" t="s">
        <v>63</v>
      </c>
      <c r="AB231" s="190">
        <f>- - 0.3</f>
        <v>0.3</v>
      </c>
      <c r="AC231" s="190">
        <v>2.7</v>
      </c>
      <c r="AD231" s="190">
        <v>4.5</v>
      </c>
      <c r="AE231" s="190">
        <v>4.5</v>
      </c>
      <c r="AF231" s="190">
        <v>0.8</v>
      </c>
      <c r="AG231" s="190">
        <v>1.4</v>
      </c>
      <c r="AH231" s="190">
        <v>1.5</v>
      </c>
    </row>
    <row r="232" spans="1:2487">
      <c r="A232" s="196" t="s">
        <v>6</v>
      </c>
      <c r="B232" s="188">
        <v>4.9000000000000004</v>
      </c>
      <c r="C232" s="188">
        <v>2.6</v>
      </c>
      <c r="D232" s="188">
        <v>8.9</v>
      </c>
      <c r="E232" s="188">
        <v>8.5</v>
      </c>
      <c r="F232" s="188">
        <v>7.8</v>
      </c>
      <c r="G232" s="188">
        <v>11.6</v>
      </c>
      <c r="H232" s="188">
        <v>5.4</v>
      </c>
      <c r="I232" s="188">
        <v>6.3</v>
      </c>
      <c r="J232" s="188">
        <v>9.4</v>
      </c>
      <c r="K232" s="188">
        <v>12.7</v>
      </c>
      <c r="L232" s="188">
        <v>17.7</v>
      </c>
      <c r="M232" s="188">
        <v>30.4</v>
      </c>
      <c r="N232" s="188">
        <v>4.0999999999999996</v>
      </c>
      <c r="O232" s="188">
        <v>6.3</v>
      </c>
      <c r="P232" s="188">
        <v>15.2</v>
      </c>
      <c r="Q232" s="188">
        <v>1.7</v>
      </c>
      <c r="R232" s="188">
        <v>1.7</v>
      </c>
      <c r="S232" s="188">
        <v>3.9</v>
      </c>
      <c r="T232" s="188">
        <v>1</v>
      </c>
      <c r="U232" s="188">
        <v>1.1000000000000001</v>
      </c>
      <c r="V232" s="188">
        <v>2</v>
      </c>
      <c r="W232" s="188">
        <v>1.4</v>
      </c>
      <c r="X232" s="188">
        <v>2.2000000000000002</v>
      </c>
      <c r="Y232" s="188">
        <v>4.3</v>
      </c>
      <c r="Z232" s="210" t="s">
        <v>63</v>
      </c>
      <c r="AA232" s="210" t="s">
        <v>63</v>
      </c>
      <c r="AB232" s="188">
        <f>- - 1</f>
        <v>1</v>
      </c>
      <c r="AC232" s="188">
        <v>6</v>
      </c>
      <c r="AD232" s="188">
        <v>6.5</v>
      </c>
      <c r="AE232" s="188">
        <v>8.4</v>
      </c>
      <c r="AF232" s="188">
        <v>2.1</v>
      </c>
      <c r="AG232" s="188">
        <v>0.8</v>
      </c>
      <c r="AH232" s="188">
        <v>2.5</v>
      </c>
    </row>
    <row r="233" spans="1:2487">
      <c r="A233" s="196" t="s">
        <v>5</v>
      </c>
      <c r="B233" s="188">
        <v>6.6</v>
      </c>
      <c r="C233" s="188">
        <v>9.9</v>
      </c>
      <c r="D233" s="188">
        <v>10.7</v>
      </c>
      <c r="E233" s="188">
        <v>8.1999999999999993</v>
      </c>
      <c r="F233" s="188">
        <v>13.4</v>
      </c>
      <c r="G233" s="188">
        <v>18.3</v>
      </c>
      <c r="H233" s="188">
        <v>4.5999999999999996</v>
      </c>
      <c r="I233" s="188">
        <v>4.9000000000000004</v>
      </c>
      <c r="J233" s="188">
        <v>7.6</v>
      </c>
      <c r="K233" s="188">
        <v>13.6</v>
      </c>
      <c r="L233" s="188">
        <v>29</v>
      </c>
      <c r="M233" s="188">
        <v>40.200000000000003</v>
      </c>
      <c r="N233" s="188">
        <v>4.7</v>
      </c>
      <c r="O233" s="188">
        <v>9.6999999999999993</v>
      </c>
      <c r="P233" s="188">
        <v>22.5</v>
      </c>
      <c r="Q233" s="188">
        <v>1.9</v>
      </c>
      <c r="R233" s="188">
        <v>2.5</v>
      </c>
      <c r="S233" s="188">
        <v>4</v>
      </c>
      <c r="T233" s="188">
        <v>2.2000000000000002</v>
      </c>
      <c r="U233" s="188">
        <v>2.8</v>
      </c>
      <c r="V233" s="188">
        <v>2.8</v>
      </c>
      <c r="W233" s="188">
        <v>6.2</v>
      </c>
      <c r="X233" s="188">
        <v>4.5999999999999996</v>
      </c>
      <c r="Y233" s="188">
        <v>5</v>
      </c>
      <c r="Z233" s="210" t="s">
        <v>63</v>
      </c>
      <c r="AA233" s="210" t="s">
        <v>63</v>
      </c>
      <c r="AB233" s="188">
        <f>- - 1.6</f>
        <v>1.6</v>
      </c>
      <c r="AC233" s="188">
        <v>5.9</v>
      </c>
      <c r="AD233" s="188">
        <v>7.8</v>
      </c>
      <c r="AE233" s="188">
        <v>9.9</v>
      </c>
      <c r="AF233" s="188">
        <v>2.1</v>
      </c>
      <c r="AG233" s="188">
        <v>1.5</v>
      </c>
      <c r="AH233" s="188">
        <v>2.1</v>
      </c>
    </row>
    <row r="234" spans="1:2487">
      <c r="A234" s="196" t="s">
        <v>4</v>
      </c>
      <c r="B234" s="188">
        <v>4.5</v>
      </c>
      <c r="C234" s="188">
        <v>6.3</v>
      </c>
      <c r="D234" s="188">
        <v>7.8</v>
      </c>
      <c r="E234" s="188">
        <v>3.7</v>
      </c>
      <c r="F234" s="188">
        <v>11.6</v>
      </c>
      <c r="G234" s="188">
        <v>13.1</v>
      </c>
      <c r="H234" s="188">
        <v>1.3</v>
      </c>
      <c r="I234" s="188">
        <v>7.4</v>
      </c>
      <c r="J234" s="188">
        <v>11.1</v>
      </c>
      <c r="K234" s="188">
        <v>9.6</v>
      </c>
      <c r="L234" s="188">
        <v>25.5</v>
      </c>
      <c r="M234" s="188">
        <v>27.4</v>
      </c>
      <c r="N234" s="188">
        <v>2.2000000000000002</v>
      </c>
      <c r="O234" s="188">
        <v>10.1</v>
      </c>
      <c r="P234" s="188">
        <v>14.3</v>
      </c>
      <c r="Q234" s="188">
        <v>1.3</v>
      </c>
      <c r="R234" s="188">
        <v>1.8</v>
      </c>
      <c r="S234" s="188">
        <v>3.6</v>
      </c>
      <c r="T234" s="188">
        <v>1.2</v>
      </c>
      <c r="U234" s="188">
        <v>2.6</v>
      </c>
      <c r="V234" s="188">
        <v>1.9</v>
      </c>
      <c r="W234" s="188">
        <v>2</v>
      </c>
      <c r="X234" s="188">
        <v>4.5</v>
      </c>
      <c r="Y234" s="188">
        <v>5.2</v>
      </c>
      <c r="Z234" s="210" t="s">
        <v>63</v>
      </c>
      <c r="AA234" s="210" t="s">
        <v>63</v>
      </c>
      <c r="AB234" s="188">
        <f>- - 1.5</f>
        <v>1.5</v>
      </c>
      <c r="AC234" s="188">
        <v>3.7</v>
      </c>
      <c r="AD234" s="188">
        <v>8.1999999999999993</v>
      </c>
      <c r="AE234" s="188">
        <v>7.5</v>
      </c>
      <c r="AF234" s="188">
        <v>1.7</v>
      </c>
      <c r="AG234" s="188">
        <v>3.5</v>
      </c>
      <c r="AH234" s="188">
        <v>2.1</v>
      </c>
    </row>
    <row r="235" spans="1:2487">
      <c r="A235" s="196" t="s">
        <v>3</v>
      </c>
      <c r="B235" s="188">
        <v>6.2</v>
      </c>
      <c r="C235" s="188">
        <v>4.0999999999999996</v>
      </c>
      <c r="D235" s="188">
        <v>7.6</v>
      </c>
      <c r="E235" s="188">
        <v>7.9</v>
      </c>
      <c r="F235" s="188">
        <v>12</v>
      </c>
      <c r="G235" s="188">
        <v>17.399999999999999</v>
      </c>
      <c r="H235" s="188">
        <v>3.1</v>
      </c>
      <c r="I235" s="188">
        <v>4.8</v>
      </c>
      <c r="J235" s="188">
        <v>12.6</v>
      </c>
      <c r="K235" s="188">
        <v>12.2</v>
      </c>
      <c r="L235" s="188">
        <v>28.4</v>
      </c>
      <c r="M235" s="188">
        <v>31.1</v>
      </c>
      <c r="N235" s="188">
        <v>3.7</v>
      </c>
      <c r="O235" s="188">
        <v>10.8</v>
      </c>
      <c r="P235" s="188">
        <v>15.4</v>
      </c>
      <c r="Q235" s="188">
        <v>0.7</v>
      </c>
      <c r="R235" s="188">
        <v>3</v>
      </c>
      <c r="S235" s="188">
        <v>4</v>
      </c>
      <c r="T235" s="188">
        <v>0.6</v>
      </c>
      <c r="U235" s="188">
        <v>1.8</v>
      </c>
      <c r="V235" s="188">
        <v>3.1</v>
      </c>
      <c r="W235" s="188">
        <v>3.9</v>
      </c>
      <c r="X235" s="188">
        <v>4</v>
      </c>
      <c r="Y235" s="188">
        <v>7.1</v>
      </c>
      <c r="Z235" s="210" t="s">
        <v>63</v>
      </c>
      <c r="AA235" s="210" t="s">
        <v>63</v>
      </c>
      <c r="AB235" s="188">
        <f>- - 1.5</f>
        <v>1.5</v>
      </c>
      <c r="AC235" s="188">
        <v>6.2</v>
      </c>
      <c r="AD235" s="188">
        <v>6.9</v>
      </c>
      <c r="AE235" s="188">
        <v>11.1</v>
      </c>
      <c r="AF235" s="188">
        <v>2.9</v>
      </c>
      <c r="AG235" s="188">
        <v>4.4000000000000004</v>
      </c>
      <c r="AH235" s="188">
        <v>3.4</v>
      </c>
    </row>
    <row r="236" spans="1:2487">
      <c r="A236" s="196" t="s">
        <v>2</v>
      </c>
      <c r="B236" s="188">
        <v>6.2</v>
      </c>
      <c r="C236" s="188">
        <v>4.7</v>
      </c>
      <c r="D236" s="188">
        <v>7.6</v>
      </c>
      <c r="E236" s="188">
        <v>8.6999999999999993</v>
      </c>
      <c r="F236" s="188">
        <v>12.3</v>
      </c>
      <c r="G236" s="188">
        <v>13.2</v>
      </c>
      <c r="H236" s="188">
        <v>4.7</v>
      </c>
      <c r="I236" s="188">
        <v>5.4</v>
      </c>
      <c r="J236" s="188">
        <v>7.5</v>
      </c>
      <c r="K236" s="188">
        <v>27.6</v>
      </c>
      <c r="L236" s="188">
        <v>32.799999999999997</v>
      </c>
      <c r="M236" s="188">
        <v>26.1</v>
      </c>
      <c r="N236" s="188">
        <v>9.9</v>
      </c>
      <c r="O236" s="188">
        <v>11.5</v>
      </c>
      <c r="P236" s="188">
        <v>12</v>
      </c>
      <c r="Q236" s="188">
        <v>3.9</v>
      </c>
      <c r="R236" s="188">
        <v>2.7</v>
      </c>
      <c r="S236" s="188">
        <v>3.7</v>
      </c>
      <c r="T236" s="188">
        <v>1.4</v>
      </c>
      <c r="U236" s="188">
        <v>1.6</v>
      </c>
      <c r="V236" s="188">
        <v>1.3</v>
      </c>
      <c r="W236" s="188">
        <v>2.8</v>
      </c>
      <c r="X236" s="188">
        <v>4.3</v>
      </c>
      <c r="Y236" s="188">
        <v>4.3</v>
      </c>
      <c r="Z236" s="210" t="s">
        <v>63</v>
      </c>
      <c r="AA236" s="210" t="s">
        <v>63</v>
      </c>
      <c r="AB236" s="188">
        <f>- - 0.4</f>
        <v>0.4</v>
      </c>
      <c r="AC236" s="188">
        <v>4.0999999999999996</v>
      </c>
      <c r="AD236" s="188">
        <v>8.1</v>
      </c>
      <c r="AE236" s="188">
        <v>7.6</v>
      </c>
      <c r="AF236" s="188">
        <v>1.7</v>
      </c>
      <c r="AG236" s="188">
        <v>1.6</v>
      </c>
      <c r="AH236" s="188">
        <v>1.8</v>
      </c>
    </row>
    <row r="237" spans="1:2487">
      <c r="A237" s="196" t="s">
        <v>1</v>
      </c>
      <c r="B237" s="188">
        <v>6.1</v>
      </c>
      <c r="C237" s="188">
        <v>7.2</v>
      </c>
      <c r="D237" s="188">
        <v>7.8</v>
      </c>
      <c r="E237" s="188">
        <v>9.9</v>
      </c>
      <c r="F237" s="188">
        <v>13.2</v>
      </c>
      <c r="G237" s="188">
        <v>13.3</v>
      </c>
      <c r="H237" s="188">
        <v>6.7</v>
      </c>
      <c r="I237" s="188">
        <v>8.3000000000000007</v>
      </c>
      <c r="J237" s="188">
        <v>10.4</v>
      </c>
      <c r="K237" s="188">
        <v>16.600000000000001</v>
      </c>
      <c r="L237" s="188">
        <v>31.4</v>
      </c>
      <c r="M237" s="188">
        <v>24</v>
      </c>
      <c r="N237" s="188">
        <v>5.2</v>
      </c>
      <c r="O237" s="188">
        <v>13.5</v>
      </c>
      <c r="P237" s="188">
        <v>10.6</v>
      </c>
      <c r="Q237" s="188">
        <v>3.6</v>
      </c>
      <c r="R237" s="188">
        <v>1.5</v>
      </c>
      <c r="S237" s="188">
        <v>2.5</v>
      </c>
      <c r="T237" s="188">
        <v>1.7</v>
      </c>
      <c r="U237" s="188">
        <v>2.1</v>
      </c>
      <c r="V237" s="188">
        <v>1.9</v>
      </c>
      <c r="W237" s="188">
        <v>3.4</v>
      </c>
      <c r="X237" s="188">
        <v>4.5</v>
      </c>
      <c r="Y237" s="188">
        <v>5.0999999999999996</v>
      </c>
      <c r="Z237" s="210" t="s">
        <v>63</v>
      </c>
      <c r="AA237" s="210" t="s">
        <v>63</v>
      </c>
      <c r="AB237" s="188">
        <f>- - 0.8</f>
        <v>0.8</v>
      </c>
      <c r="AC237" s="188">
        <v>8.3000000000000007</v>
      </c>
      <c r="AD237" s="188">
        <v>6.7</v>
      </c>
      <c r="AE237" s="188">
        <v>7.4</v>
      </c>
      <c r="AF237" s="188">
        <v>3.7</v>
      </c>
      <c r="AG237" s="188">
        <v>2.2000000000000002</v>
      </c>
      <c r="AH237" s="188">
        <v>3.3</v>
      </c>
    </row>
    <row r="238" spans="1:2487" ht="15.75" thickBot="1">
      <c r="A238" s="175" t="s">
        <v>0</v>
      </c>
      <c r="B238" s="175">
        <v>10.1</v>
      </c>
      <c r="C238" s="175">
        <v>11.8</v>
      </c>
      <c r="D238" s="175">
        <v>12.2</v>
      </c>
      <c r="E238" s="175">
        <v>12.1</v>
      </c>
      <c r="F238" s="175">
        <v>21.6</v>
      </c>
      <c r="G238" s="175">
        <v>15.7</v>
      </c>
      <c r="H238" s="175">
        <v>7.1</v>
      </c>
      <c r="I238" s="175">
        <v>12.3</v>
      </c>
      <c r="J238" s="175">
        <v>8.6</v>
      </c>
      <c r="K238" s="175">
        <v>17.100000000000001</v>
      </c>
      <c r="L238" s="175">
        <v>44.7</v>
      </c>
      <c r="M238" s="175">
        <v>23.7</v>
      </c>
      <c r="N238" s="175">
        <v>6.9</v>
      </c>
      <c r="O238" s="175">
        <v>25.4</v>
      </c>
      <c r="P238" s="175">
        <v>12</v>
      </c>
      <c r="Q238" s="175">
        <v>2.6</v>
      </c>
      <c r="R238" s="175">
        <v>3.8</v>
      </c>
      <c r="S238" s="175">
        <v>1.8</v>
      </c>
      <c r="T238" s="175">
        <v>1.9</v>
      </c>
      <c r="U238" s="175">
        <v>3.6</v>
      </c>
      <c r="V238" s="175">
        <v>3</v>
      </c>
      <c r="W238" s="175">
        <v>3.8</v>
      </c>
      <c r="X238" s="175" t="s">
        <v>63</v>
      </c>
      <c r="Y238" s="175" t="s">
        <v>63</v>
      </c>
      <c r="Z238" s="175" t="s">
        <v>63</v>
      </c>
      <c r="AA238" s="175" t="s">
        <v>63</v>
      </c>
      <c r="AB238" s="175" t="s">
        <v>63</v>
      </c>
      <c r="AC238" s="175">
        <v>6.8</v>
      </c>
      <c r="AD238" s="175">
        <v>9.1</v>
      </c>
      <c r="AE238" s="175">
        <v>5.2</v>
      </c>
      <c r="AF238" s="175">
        <v>2.7</v>
      </c>
      <c r="AG238" s="175">
        <v>4.9000000000000004</v>
      </c>
      <c r="AH238" s="175">
        <v>1.4</v>
      </c>
    </row>
    <row r="241" spans="1:31">
      <c r="A241" s="160" t="s">
        <v>322</v>
      </c>
    </row>
    <row r="242" spans="1:31">
      <c r="A242" s="162" t="s">
        <v>110</v>
      </c>
    </row>
    <row r="244" spans="1:31" ht="15.75" thickBot="1">
      <c r="B244" s="179" t="s">
        <v>23</v>
      </c>
      <c r="C244" s="179"/>
      <c r="D244" s="179"/>
      <c r="E244" s="179" t="s">
        <v>163</v>
      </c>
      <c r="F244" s="179"/>
      <c r="G244" s="179"/>
      <c r="H244" s="179" t="s">
        <v>164</v>
      </c>
      <c r="I244" s="179"/>
      <c r="J244" s="179"/>
    </row>
    <row r="245" spans="1:31" ht="15.75" thickBot="1">
      <c r="A245" s="175"/>
      <c r="B245" s="180">
        <v>2007</v>
      </c>
      <c r="C245" s="180">
        <v>2011</v>
      </c>
      <c r="D245" s="180">
        <v>2015</v>
      </c>
      <c r="E245" s="180">
        <v>2007</v>
      </c>
      <c r="F245" s="180">
        <v>2011</v>
      </c>
      <c r="G245" s="180">
        <v>2015</v>
      </c>
      <c r="H245" s="180">
        <v>2007</v>
      </c>
      <c r="I245" s="180">
        <v>2011</v>
      </c>
      <c r="J245" s="180">
        <v>2015</v>
      </c>
    </row>
    <row r="246" spans="1:31">
      <c r="A246" s="165"/>
      <c r="B246" s="169"/>
      <c r="C246" s="169"/>
      <c r="D246" s="169"/>
      <c r="E246" s="169"/>
      <c r="F246" s="169"/>
      <c r="G246" s="169"/>
      <c r="H246" s="169"/>
      <c r="I246" s="169"/>
      <c r="J246" s="169"/>
    </row>
    <row r="247" spans="1:31" ht="15.75" thickBot="1">
      <c r="A247" s="167" t="s">
        <v>98</v>
      </c>
      <c r="B247" s="164">
        <v>34.5</v>
      </c>
      <c r="C247" s="164">
        <v>34.9</v>
      </c>
      <c r="D247" s="164">
        <v>36.9</v>
      </c>
      <c r="E247" s="164">
        <v>11.8</v>
      </c>
      <c r="F247" s="164">
        <v>11.1</v>
      </c>
      <c r="G247" s="164">
        <v>12.3</v>
      </c>
      <c r="H247" s="164">
        <v>29.2</v>
      </c>
      <c r="I247" s="164">
        <v>29.1</v>
      </c>
      <c r="J247" s="164">
        <v>31.5</v>
      </c>
    </row>
    <row r="248" spans="1:31">
      <c r="A248" s="165"/>
      <c r="B248" s="169"/>
      <c r="C248" s="169"/>
      <c r="D248" s="169"/>
      <c r="E248" s="169"/>
      <c r="F248" s="169"/>
      <c r="G248" s="169"/>
      <c r="H248" s="169"/>
      <c r="I248" s="169"/>
      <c r="J248" s="169"/>
    </row>
    <row r="249" spans="1:31">
      <c r="A249" s="170" t="s">
        <v>17</v>
      </c>
      <c r="B249" s="172">
        <v>33.4</v>
      </c>
      <c r="C249" s="172">
        <v>35.1</v>
      </c>
      <c r="D249" s="172">
        <v>35.799999999999997</v>
      </c>
      <c r="E249" s="172">
        <v>13.4</v>
      </c>
      <c r="F249" s="172">
        <v>12.3</v>
      </c>
      <c r="G249" s="172">
        <v>14.4</v>
      </c>
      <c r="H249" s="172">
        <v>27.1</v>
      </c>
      <c r="I249" s="172">
        <v>27.4</v>
      </c>
      <c r="J249" s="172">
        <v>30.4</v>
      </c>
    </row>
    <row r="250" spans="1:31" s="97" customFormat="1">
      <c r="A250" s="111" t="s">
        <v>16</v>
      </c>
      <c r="B250" s="174">
        <v>37.299999999999997</v>
      </c>
      <c r="C250" s="174">
        <v>28.7</v>
      </c>
      <c r="D250" s="174">
        <v>48.7</v>
      </c>
      <c r="E250" s="174">
        <v>13.4</v>
      </c>
      <c r="F250" s="174">
        <v>6.2</v>
      </c>
      <c r="G250" s="174">
        <v>13.6</v>
      </c>
      <c r="H250" s="174">
        <v>31.2</v>
      </c>
      <c r="I250" s="174">
        <v>23.7</v>
      </c>
      <c r="J250" s="174">
        <v>44.4</v>
      </c>
      <c r="W250" s="29"/>
      <c r="X250" s="29"/>
      <c r="Y250" s="29"/>
      <c r="Z250" s="29"/>
      <c r="AA250" s="29"/>
      <c r="AB250" s="29"/>
      <c r="AC250" s="29"/>
      <c r="AD250" s="29"/>
      <c r="AE250" s="29"/>
    </row>
    <row r="251" spans="1:31" s="42" customFormat="1">
      <c r="A251" s="197" t="s">
        <v>301</v>
      </c>
      <c r="B251" s="190">
        <v>31.6</v>
      </c>
      <c r="C251" s="190">
        <v>35.1</v>
      </c>
      <c r="D251" s="190">
        <v>28.3</v>
      </c>
      <c r="E251" s="190">
        <v>7.6</v>
      </c>
      <c r="F251" s="190">
        <v>10</v>
      </c>
      <c r="G251" s="190">
        <v>7.9</v>
      </c>
      <c r="H251" s="190">
        <v>28.2</v>
      </c>
      <c r="I251" s="190">
        <v>29.7</v>
      </c>
      <c r="J251" s="190">
        <v>24.3</v>
      </c>
      <c r="K251" s="29"/>
      <c r="L251" s="29"/>
      <c r="M251" s="29"/>
      <c r="N251" s="29"/>
      <c r="O251" s="29"/>
      <c r="P251" s="29"/>
      <c r="Q251" s="29"/>
      <c r="W251" s="29"/>
      <c r="X251" s="29"/>
      <c r="Y251" s="29"/>
      <c r="Z251" s="29"/>
      <c r="AA251" s="29"/>
      <c r="AB251" s="29"/>
      <c r="AC251" s="29"/>
      <c r="AD251" s="29"/>
      <c r="AE251" s="29"/>
    </row>
    <row r="252" spans="1:31" s="42" customFormat="1">
      <c r="A252" s="197" t="s">
        <v>302</v>
      </c>
      <c r="B252" s="190">
        <v>26.3</v>
      </c>
      <c r="C252" s="190">
        <v>35.1</v>
      </c>
      <c r="D252" s="190">
        <v>52.2</v>
      </c>
      <c r="E252" s="190">
        <v>8.9</v>
      </c>
      <c r="F252" s="190">
        <v>13.1</v>
      </c>
      <c r="G252" s="190">
        <v>20.100000000000001</v>
      </c>
      <c r="H252" s="190">
        <v>22.2</v>
      </c>
      <c r="I252" s="190">
        <v>29.6</v>
      </c>
      <c r="J252" s="190">
        <v>45.3</v>
      </c>
      <c r="K252" s="29"/>
      <c r="L252" s="29"/>
      <c r="M252" s="29"/>
      <c r="N252" s="29"/>
      <c r="O252" s="29"/>
      <c r="P252" s="29"/>
      <c r="Q252" s="29"/>
      <c r="W252" s="29"/>
      <c r="X252" s="29"/>
      <c r="Y252" s="29"/>
      <c r="Z252" s="29"/>
      <c r="AA252" s="29"/>
      <c r="AB252" s="29"/>
      <c r="AC252" s="29"/>
      <c r="AD252" s="29"/>
      <c r="AE252" s="29"/>
    </row>
    <row r="253" spans="1:31">
      <c r="A253" s="170" t="s">
        <v>13</v>
      </c>
      <c r="B253" s="172">
        <v>32.799999999999997</v>
      </c>
      <c r="C253" s="172">
        <v>42.2</v>
      </c>
      <c r="D253" s="172">
        <v>29.9</v>
      </c>
      <c r="E253" s="172">
        <v>12.3</v>
      </c>
      <c r="F253" s="172">
        <v>18.3</v>
      </c>
      <c r="G253" s="172">
        <v>10</v>
      </c>
      <c r="H253" s="172">
        <v>27</v>
      </c>
      <c r="I253" s="172">
        <v>33.9</v>
      </c>
      <c r="J253" s="172">
        <v>23.3</v>
      </c>
    </row>
    <row r="254" spans="1:31">
      <c r="A254" s="170" t="s">
        <v>12</v>
      </c>
      <c r="B254" s="172">
        <v>38.700000000000003</v>
      </c>
      <c r="C254" s="172">
        <v>42.1</v>
      </c>
      <c r="D254" s="172">
        <v>27.8</v>
      </c>
      <c r="E254" s="172">
        <v>12.7</v>
      </c>
      <c r="F254" s="172">
        <v>12.1</v>
      </c>
      <c r="G254" s="172">
        <v>6.3</v>
      </c>
      <c r="H254" s="172">
        <v>31.8</v>
      </c>
      <c r="I254" s="172">
        <v>37.200000000000003</v>
      </c>
      <c r="J254" s="172">
        <v>23.4</v>
      </c>
    </row>
    <row r="255" spans="1:31">
      <c r="A255" s="170" t="s">
        <v>11</v>
      </c>
      <c r="B255" s="172">
        <v>32.299999999999997</v>
      </c>
      <c r="C255" s="172">
        <v>32.9</v>
      </c>
      <c r="D255" s="172">
        <v>36.299999999999997</v>
      </c>
      <c r="E255" s="172">
        <v>12.3</v>
      </c>
      <c r="F255" s="172">
        <v>8.6999999999999993</v>
      </c>
      <c r="G255" s="172">
        <v>14.1</v>
      </c>
      <c r="H255" s="172">
        <v>26.8</v>
      </c>
      <c r="I255" s="172">
        <v>29.4</v>
      </c>
      <c r="J255" s="172">
        <v>31.7</v>
      </c>
    </row>
    <row r="256" spans="1:31">
      <c r="A256" s="170" t="s">
        <v>10</v>
      </c>
      <c r="B256" s="172">
        <v>32.700000000000003</v>
      </c>
      <c r="C256" s="172">
        <v>29.3</v>
      </c>
      <c r="D256" s="172">
        <v>28.5</v>
      </c>
      <c r="E256" s="172">
        <v>12.4</v>
      </c>
      <c r="F256" s="172">
        <v>9.4</v>
      </c>
      <c r="G256" s="172">
        <v>9.1999999999999993</v>
      </c>
      <c r="H256" s="172">
        <v>26.5</v>
      </c>
      <c r="I256" s="172">
        <v>24.1</v>
      </c>
      <c r="J256" s="172">
        <v>23.1</v>
      </c>
    </row>
    <row r="257" spans="1:31">
      <c r="A257" s="170" t="s">
        <v>9</v>
      </c>
      <c r="B257" s="172">
        <v>33.4</v>
      </c>
      <c r="C257" s="172">
        <v>35.9</v>
      </c>
      <c r="D257" s="172">
        <v>43.8</v>
      </c>
      <c r="E257" s="172">
        <v>10.199999999999999</v>
      </c>
      <c r="F257" s="172">
        <v>9.6</v>
      </c>
      <c r="G257" s="172">
        <v>14.4</v>
      </c>
      <c r="H257" s="172">
        <v>29.2</v>
      </c>
      <c r="I257" s="172">
        <v>31.4</v>
      </c>
      <c r="J257" s="172">
        <v>38.5</v>
      </c>
    </row>
    <row r="258" spans="1:31">
      <c r="A258" s="170" t="s">
        <v>8</v>
      </c>
      <c r="B258" s="172">
        <v>36.299999999999997</v>
      </c>
      <c r="C258" s="172">
        <v>32.200000000000003</v>
      </c>
      <c r="D258" s="172">
        <v>30.9</v>
      </c>
      <c r="E258" s="172">
        <v>14.2</v>
      </c>
      <c r="F258" s="172">
        <v>11</v>
      </c>
      <c r="G258" s="172">
        <v>10.7</v>
      </c>
      <c r="H258" s="172">
        <v>30.2</v>
      </c>
      <c r="I258" s="172">
        <v>25.9</v>
      </c>
      <c r="J258" s="172">
        <v>24.5</v>
      </c>
    </row>
    <row r="259" spans="1:31" s="97" customFormat="1">
      <c r="A259" s="111" t="s">
        <v>7</v>
      </c>
      <c r="B259" s="174">
        <v>30.8</v>
      </c>
      <c r="C259" s="174">
        <v>26.6</v>
      </c>
      <c r="D259" s="174">
        <v>20.7</v>
      </c>
      <c r="E259" s="174">
        <v>13.1</v>
      </c>
      <c r="F259" s="174">
        <v>9.1</v>
      </c>
      <c r="G259" s="174">
        <v>6.6</v>
      </c>
      <c r="H259" s="174">
        <v>22.4</v>
      </c>
      <c r="I259" s="174">
        <v>20.9</v>
      </c>
      <c r="J259" s="174">
        <v>16.7</v>
      </c>
      <c r="K259" s="29"/>
      <c r="L259" s="29"/>
      <c r="M259" s="29"/>
      <c r="N259" s="29"/>
      <c r="O259" s="29"/>
      <c r="P259" s="29"/>
      <c r="Q259" s="29"/>
      <c r="W259" s="29"/>
      <c r="X259" s="29"/>
      <c r="Y259" s="29"/>
      <c r="Z259" s="29"/>
      <c r="AA259" s="29"/>
      <c r="AB259" s="29"/>
      <c r="AC259" s="29"/>
      <c r="AD259" s="29"/>
      <c r="AE259" s="29"/>
    </row>
    <row r="260" spans="1:31">
      <c r="A260" s="170" t="s">
        <v>6</v>
      </c>
      <c r="B260" s="172">
        <v>27</v>
      </c>
      <c r="C260" s="172">
        <v>27.2</v>
      </c>
      <c r="D260" s="172">
        <v>29.4</v>
      </c>
      <c r="E260" s="172">
        <v>8.6999999999999993</v>
      </c>
      <c r="F260" s="172">
        <v>9.3000000000000007</v>
      </c>
      <c r="G260" s="172">
        <v>8.1999999999999993</v>
      </c>
      <c r="H260" s="172">
        <v>22.4</v>
      </c>
      <c r="I260" s="172">
        <v>22.3</v>
      </c>
      <c r="J260" s="172">
        <v>26.1</v>
      </c>
    </row>
    <row r="261" spans="1:31">
      <c r="A261" s="170" t="s">
        <v>5</v>
      </c>
      <c r="B261" s="172">
        <v>43.8</v>
      </c>
      <c r="C261" s="172">
        <v>42.4</v>
      </c>
      <c r="D261" s="172">
        <v>45</v>
      </c>
      <c r="E261" s="172">
        <v>12.3</v>
      </c>
      <c r="F261" s="172">
        <v>12.4</v>
      </c>
      <c r="G261" s="172">
        <v>12.6</v>
      </c>
      <c r="H261" s="172">
        <v>39.6</v>
      </c>
      <c r="I261" s="172">
        <v>36.4</v>
      </c>
      <c r="J261" s="172">
        <v>39.5</v>
      </c>
    </row>
    <row r="262" spans="1:31">
      <c r="A262" s="170" t="s">
        <v>4</v>
      </c>
      <c r="B262" s="172">
        <v>27.1</v>
      </c>
      <c r="C262" s="172">
        <v>31.2</v>
      </c>
      <c r="D262" s="172">
        <v>34</v>
      </c>
      <c r="E262" s="172">
        <v>11.3</v>
      </c>
      <c r="F262" s="172">
        <v>13.9</v>
      </c>
      <c r="G262" s="172">
        <v>13</v>
      </c>
      <c r="H262" s="172">
        <v>21.4</v>
      </c>
      <c r="I262" s="172">
        <v>23.3</v>
      </c>
      <c r="J262" s="172">
        <v>26.9</v>
      </c>
    </row>
    <row r="263" spans="1:31">
      <c r="A263" s="170" t="s">
        <v>3</v>
      </c>
      <c r="B263" s="172">
        <v>36.299999999999997</v>
      </c>
      <c r="C263" s="172">
        <v>24.2</v>
      </c>
      <c r="D263" s="172">
        <v>32.1</v>
      </c>
      <c r="E263" s="172">
        <v>12</v>
      </c>
      <c r="F263" s="172">
        <v>5.9</v>
      </c>
      <c r="G263" s="172">
        <v>9.3000000000000007</v>
      </c>
      <c r="H263" s="172">
        <v>29.8</v>
      </c>
      <c r="I263" s="172">
        <v>21.9</v>
      </c>
      <c r="J263" s="172">
        <v>27.2</v>
      </c>
    </row>
    <row r="264" spans="1:31">
      <c r="A264" s="170" t="s">
        <v>2</v>
      </c>
      <c r="B264" s="172">
        <v>35.299999999999997</v>
      </c>
      <c r="C264" s="172">
        <v>37.6</v>
      </c>
      <c r="D264" s="172">
        <v>37.1</v>
      </c>
      <c r="E264" s="172">
        <v>8.1999999999999993</v>
      </c>
      <c r="F264" s="172">
        <v>9.9</v>
      </c>
      <c r="G264" s="172">
        <v>10.1</v>
      </c>
      <c r="H264" s="172">
        <v>31.6</v>
      </c>
      <c r="I264" s="172">
        <v>32.4</v>
      </c>
      <c r="J264" s="172">
        <v>31</v>
      </c>
    </row>
    <row r="265" spans="1:31">
      <c r="A265" s="170" t="s">
        <v>1</v>
      </c>
      <c r="B265" s="172">
        <v>37.5</v>
      </c>
      <c r="C265" s="172">
        <v>34.299999999999997</v>
      </c>
      <c r="D265" s="172">
        <v>36.700000000000003</v>
      </c>
      <c r="E265" s="172">
        <v>11.1</v>
      </c>
      <c r="F265" s="172">
        <v>10.7</v>
      </c>
      <c r="G265" s="172">
        <v>12.3</v>
      </c>
      <c r="H265" s="172">
        <v>32.5</v>
      </c>
      <c r="I265" s="172">
        <v>28</v>
      </c>
      <c r="J265" s="172">
        <v>28.9</v>
      </c>
    </row>
    <row r="266" spans="1:31" ht="15.75" thickBot="1">
      <c r="A266" s="175" t="s">
        <v>0</v>
      </c>
      <c r="B266" s="175">
        <v>37.200000000000003</v>
      </c>
      <c r="C266" s="175">
        <v>37.299999999999997</v>
      </c>
      <c r="D266" s="175">
        <v>42.1</v>
      </c>
      <c r="E266" s="175">
        <v>21.8</v>
      </c>
      <c r="F266" s="175">
        <v>13.6</v>
      </c>
      <c r="G266" s="175">
        <v>24.7</v>
      </c>
      <c r="H266" s="175">
        <v>24.3</v>
      </c>
      <c r="I266" s="175">
        <v>28.5</v>
      </c>
      <c r="J266" s="175">
        <v>31.2</v>
      </c>
    </row>
    <row r="268" spans="1:31">
      <c r="A268" s="160" t="s">
        <v>323</v>
      </c>
    </row>
    <row r="269" spans="1:31" ht="15.75" thickBot="1">
      <c r="A269" s="162" t="s">
        <v>110</v>
      </c>
    </row>
    <row r="270" spans="1:31" ht="15.75" thickBot="1">
      <c r="A270" s="181"/>
      <c r="B270" s="180"/>
      <c r="C270" s="194" t="s">
        <v>165</v>
      </c>
      <c r="D270" s="194"/>
      <c r="E270" s="180"/>
      <c r="F270" s="180"/>
      <c r="G270" s="209" t="s">
        <v>166</v>
      </c>
      <c r="H270" s="180"/>
    </row>
    <row r="271" spans="1:31" ht="15.75" thickBot="1">
      <c r="A271" s="175"/>
      <c r="C271" s="168">
        <v>2007</v>
      </c>
      <c r="D271" s="204">
        <v>2011</v>
      </c>
      <c r="E271" s="168">
        <v>2015</v>
      </c>
      <c r="F271" s="168">
        <v>2007</v>
      </c>
      <c r="G271" s="168">
        <v>2011</v>
      </c>
      <c r="H271" s="168">
        <v>2015</v>
      </c>
    </row>
    <row r="272" spans="1:31">
      <c r="A272" s="211"/>
      <c r="B272" s="211"/>
      <c r="C272" s="207"/>
      <c r="D272" s="207"/>
      <c r="E272" s="207"/>
      <c r="F272" s="207"/>
      <c r="G272" s="207"/>
      <c r="H272" s="207"/>
    </row>
    <row r="273" spans="1:28" ht="15.75" thickBot="1">
      <c r="A273" s="167" t="s">
        <v>98</v>
      </c>
      <c r="B273" s="167"/>
      <c r="C273" s="168">
        <v>22.5</v>
      </c>
      <c r="D273" s="212">
        <v>11.7</v>
      </c>
      <c r="E273" s="164">
        <v>9.9</v>
      </c>
      <c r="F273" s="164">
        <v>14.1</v>
      </c>
      <c r="G273" s="164">
        <v>10.7</v>
      </c>
      <c r="H273" s="164">
        <v>8.4</v>
      </c>
    </row>
    <row r="274" spans="1:28">
      <c r="A274" s="211"/>
      <c r="B274" s="211"/>
      <c r="C274" s="207"/>
      <c r="D274" s="207"/>
      <c r="E274" s="207"/>
      <c r="F274" s="207"/>
      <c r="G274" s="207"/>
      <c r="H274" s="207"/>
    </row>
    <row r="275" spans="1:28">
      <c r="A275" s="170" t="s">
        <v>17</v>
      </c>
      <c r="B275" s="170"/>
      <c r="C275" s="171">
        <v>21.5</v>
      </c>
      <c r="D275" s="213">
        <v>13</v>
      </c>
      <c r="E275" s="172">
        <v>9.9</v>
      </c>
      <c r="F275" s="172">
        <v>15.3</v>
      </c>
      <c r="G275" s="172">
        <v>12</v>
      </c>
      <c r="H275" s="172">
        <v>7</v>
      </c>
      <c r="X275" s="208"/>
      <c r="Y275" s="208"/>
      <c r="Z275" s="208"/>
      <c r="AA275" s="208"/>
      <c r="AB275" s="208"/>
    </row>
    <row r="276" spans="1:28" s="42" customFormat="1">
      <c r="A276" s="197" t="s">
        <v>16</v>
      </c>
      <c r="B276" s="197"/>
      <c r="C276" s="189">
        <v>22.6</v>
      </c>
      <c r="D276" s="214">
        <v>9.5</v>
      </c>
      <c r="E276" s="190">
        <v>8.1999999999999993</v>
      </c>
      <c r="F276" s="190">
        <v>14.9</v>
      </c>
      <c r="G276" s="190">
        <v>7.6</v>
      </c>
      <c r="H276" s="190">
        <v>7.2</v>
      </c>
    </row>
    <row r="277" spans="1:28" s="42" customFormat="1">
      <c r="A277" s="197" t="s">
        <v>301</v>
      </c>
      <c r="B277" s="197"/>
      <c r="C277" s="189">
        <v>20.399999999999999</v>
      </c>
      <c r="D277" s="214">
        <v>9.6999999999999993</v>
      </c>
      <c r="E277" s="190">
        <v>12.5</v>
      </c>
      <c r="F277" s="190">
        <v>12.4</v>
      </c>
      <c r="G277" s="190">
        <v>7.4</v>
      </c>
      <c r="H277" s="190">
        <v>7.7</v>
      </c>
    </row>
    <row r="278" spans="1:28" s="42" customFormat="1">
      <c r="A278" s="197" t="s">
        <v>309</v>
      </c>
      <c r="B278" s="197"/>
      <c r="C278" s="189">
        <v>20.6</v>
      </c>
      <c r="D278" s="214">
        <v>10.8</v>
      </c>
      <c r="E278" s="190">
        <v>7.9</v>
      </c>
      <c r="F278" s="190">
        <v>10.199999999999999</v>
      </c>
      <c r="G278" s="190">
        <v>9.8000000000000007</v>
      </c>
      <c r="H278" s="190">
        <v>4.5</v>
      </c>
    </row>
    <row r="279" spans="1:28">
      <c r="A279" s="170" t="s">
        <v>13</v>
      </c>
      <c r="B279" s="170"/>
      <c r="C279" s="171">
        <v>23.1</v>
      </c>
      <c r="D279" s="213">
        <v>17.100000000000001</v>
      </c>
      <c r="E279" s="172">
        <v>5.4</v>
      </c>
      <c r="F279" s="172">
        <v>14.5</v>
      </c>
      <c r="G279" s="172">
        <v>10.6</v>
      </c>
      <c r="H279" s="172">
        <v>5.9</v>
      </c>
    </row>
    <row r="280" spans="1:28">
      <c r="A280" s="170" t="s">
        <v>12</v>
      </c>
      <c r="B280" s="170"/>
      <c r="C280" s="171">
        <v>26</v>
      </c>
      <c r="D280" s="213">
        <v>13.1</v>
      </c>
      <c r="E280" s="172">
        <v>8.3000000000000007</v>
      </c>
      <c r="F280" s="172">
        <v>18.2</v>
      </c>
      <c r="G280" s="172">
        <v>13.3</v>
      </c>
      <c r="H280" s="172">
        <v>5.3</v>
      </c>
    </row>
    <row r="281" spans="1:28">
      <c r="A281" s="170" t="s">
        <v>11</v>
      </c>
      <c r="B281" s="170"/>
      <c r="C281" s="171">
        <v>17.8</v>
      </c>
      <c r="D281" s="213">
        <v>8.5</v>
      </c>
      <c r="E281" s="172">
        <v>8.9</v>
      </c>
      <c r="F281" s="172">
        <v>12.1</v>
      </c>
      <c r="G281" s="172">
        <v>6.7</v>
      </c>
      <c r="H281" s="172">
        <v>7</v>
      </c>
    </row>
    <row r="282" spans="1:28">
      <c r="A282" s="170" t="s">
        <v>10</v>
      </c>
      <c r="B282" s="170"/>
      <c r="C282" s="171">
        <v>22</v>
      </c>
      <c r="D282" s="213">
        <v>7.5</v>
      </c>
      <c r="E282" s="172">
        <v>8.6999999999999993</v>
      </c>
      <c r="F282" s="172">
        <v>13.6</v>
      </c>
      <c r="G282" s="172">
        <v>8.4</v>
      </c>
      <c r="H282" s="172">
        <v>5.8</v>
      </c>
    </row>
    <row r="283" spans="1:28">
      <c r="A283" s="170" t="s">
        <v>9</v>
      </c>
      <c r="B283" s="170"/>
      <c r="C283" s="171">
        <v>20.399999999999999</v>
      </c>
      <c r="D283" s="213">
        <v>11.9</v>
      </c>
      <c r="E283" s="172">
        <v>8</v>
      </c>
      <c r="F283" s="172">
        <v>12.2</v>
      </c>
      <c r="G283" s="172">
        <v>12.1</v>
      </c>
      <c r="H283" s="172">
        <v>8.1999999999999993</v>
      </c>
    </row>
    <row r="284" spans="1:28">
      <c r="A284" s="170" t="s">
        <v>8</v>
      </c>
      <c r="B284" s="170"/>
      <c r="C284" s="171">
        <v>21.9</v>
      </c>
      <c r="D284" s="213">
        <v>11</v>
      </c>
      <c r="E284" s="172">
        <v>8.4</v>
      </c>
      <c r="F284" s="172">
        <v>12.3</v>
      </c>
      <c r="G284" s="172">
        <v>7.9</v>
      </c>
      <c r="H284" s="172">
        <v>6.2</v>
      </c>
      <c r="X284" s="206"/>
      <c r="Y284" s="206"/>
      <c r="Z284" s="206"/>
      <c r="AA284" s="206"/>
      <c r="AB284" s="206"/>
    </row>
    <row r="285" spans="1:28" s="97" customFormat="1">
      <c r="A285" s="111" t="s">
        <v>7</v>
      </c>
      <c r="B285" s="111"/>
      <c r="C285" s="173">
        <v>15.9</v>
      </c>
      <c r="D285" s="215">
        <v>8.4</v>
      </c>
      <c r="E285" s="174">
        <v>6.8</v>
      </c>
      <c r="F285" s="174">
        <v>14</v>
      </c>
      <c r="G285" s="174">
        <v>5.2</v>
      </c>
      <c r="H285" s="174">
        <v>5.6</v>
      </c>
    </row>
    <row r="286" spans="1:28">
      <c r="A286" s="170" t="s">
        <v>6</v>
      </c>
      <c r="B286" s="170"/>
      <c r="C286" s="171">
        <v>19.899999999999999</v>
      </c>
      <c r="D286" s="213">
        <v>8.3000000000000007</v>
      </c>
      <c r="E286" s="172">
        <v>9.4</v>
      </c>
      <c r="F286" s="172">
        <v>7.7</v>
      </c>
      <c r="G286" s="172">
        <v>8.3000000000000007</v>
      </c>
      <c r="H286" s="172">
        <v>6.5</v>
      </c>
    </row>
    <row r="287" spans="1:28">
      <c r="A287" s="170" t="s">
        <v>5</v>
      </c>
      <c r="B287" s="170"/>
      <c r="C287" s="171">
        <v>31.2</v>
      </c>
      <c r="D287" s="213">
        <v>14.7</v>
      </c>
      <c r="E287" s="172">
        <v>16.7</v>
      </c>
      <c r="F287" s="172">
        <v>23.3</v>
      </c>
      <c r="G287" s="172">
        <v>16.5</v>
      </c>
      <c r="H287" s="172">
        <v>18.5</v>
      </c>
    </row>
    <row r="288" spans="1:28">
      <c r="A288" s="170" t="s">
        <v>4</v>
      </c>
      <c r="B288" s="170"/>
      <c r="C288" s="171">
        <v>26.6</v>
      </c>
      <c r="D288" s="213">
        <v>9.8000000000000007</v>
      </c>
      <c r="E288" s="172">
        <v>12.8</v>
      </c>
      <c r="F288" s="172">
        <v>12</v>
      </c>
      <c r="G288" s="172">
        <v>11.1</v>
      </c>
      <c r="H288" s="172">
        <v>8</v>
      </c>
    </row>
    <row r="289" spans="1:28">
      <c r="A289" s="170" t="s">
        <v>3</v>
      </c>
      <c r="B289" s="170"/>
      <c r="C289" s="171">
        <v>26.5</v>
      </c>
      <c r="D289" s="213">
        <v>7.7</v>
      </c>
      <c r="E289" s="172">
        <v>8.8000000000000007</v>
      </c>
      <c r="F289" s="172">
        <v>10.6</v>
      </c>
      <c r="G289" s="172">
        <v>6.7</v>
      </c>
      <c r="H289" s="172">
        <v>7.8</v>
      </c>
    </row>
    <row r="290" spans="1:28">
      <c r="A290" s="170" t="s">
        <v>2</v>
      </c>
      <c r="B290" s="170"/>
      <c r="C290" s="171">
        <v>18</v>
      </c>
      <c r="D290" s="213">
        <v>12.8</v>
      </c>
      <c r="E290" s="172">
        <v>9.1999999999999993</v>
      </c>
      <c r="F290" s="172">
        <v>8.4</v>
      </c>
      <c r="G290" s="172">
        <v>6.5</v>
      </c>
      <c r="H290" s="172">
        <v>5.8</v>
      </c>
    </row>
    <row r="291" spans="1:28">
      <c r="A291" s="170" t="s">
        <v>1</v>
      </c>
      <c r="B291" s="170"/>
      <c r="C291" s="171">
        <v>24.6</v>
      </c>
      <c r="D291" s="213">
        <v>14.3</v>
      </c>
      <c r="E291" s="172">
        <v>10.199999999999999</v>
      </c>
      <c r="F291" s="172">
        <v>13</v>
      </c>
      <c r="G291" s="172">
        <v>10.8</v>
      </c>
      <c r="H291" s="172">
        <v>6.2</v>
      </c>
    </row>
    <row r="292" spans="1:28" ht="15.75" thickBot="1">
      <c r="A292" s="175" t="s">
        <v>0</v>
      </c>
      <c r="B292" s="175"/>
      <c r="C292" s="168">
        <v>29</v>
      </c>
      <c r="D292" s="212">
        <v>16.899999999999999</v>
      </c>
      <c r="E292" s="164">
        <v>7.5</v>
      </c>
      <c r="F292" s="164">
        <v>31.7</v>
      </c>
      <c r="G292" s="164">
        <v>25.5</v>
      </c>
      <c r="H292" s="164">
        <v>6.9</v>
      </c>
    </row>
    <row r="293" spans="1:28">
      <c r="A293" s="211"/>
      <c r="B293" s="211"/>
      <c r="C293" s="171"/>
      <c r="D293" s="171"/>
      <c r="E293" s="171"/>
      <c r="F293" s="171"/>
      <c r="G293" s="171"/>
      <c r="H293" s="171"/>
    </row>
    <row r="294" spans="1:28">
      <c r="A294" s="160" t="s">
        <v>324</v>
      </c>
    </row>
    <row r="295" spans="1:28">
      <c r="A295" s="162" t="s">
        <v>110</v>
      </c>
    </row>
    <row r="296" spans="1:28">
      <c r="A296" s="162"/>
    </row>
    <row r="297" spans="1:28" ht="15.75" thickBot="1">
      <c r="B297" s="28" t="s">
        <v>23</v>
      </c>
      <c r="C297" s="28"/>
      <c r="D297" s="28"/>
      <c r="E297" s="179" t="s">
        <v>167</v>
      </c>
      <c r="F297" s="179"/>
      <c r="G297" s="179"/>
      <c r="H297" s="179" t="s">
        <v>168</v>
      </c>
      <c r="I297" s="179"/>
      <c r="J297" s="179"/>
    </row>
    <row r="298" spans="1:28" ht="15.75" thickBot="1">
      <c r="A298" s="175"/>
      <c r="B298" s="180">
        <v>2007</v>
      </c>
      <c r="C298" s="180">
        <v>2011</v>
      </c>
      <c r="D298" s="180">
        <v>2015</v>
      </c>
      <c r="E298" s="180">
        <v>2007</v>
      </c>
      <c r="F298" s="180">
        <v>2011</v>
      </c>
      <c r="G298" s="180">
        <v>2015</v>
      </c>
      <c r="H298" s="180">
        <v>2007</v>
      </c>
      <c r="I298" s="180">
        <v>2011</v>
      </c>
      <c r="J298" s="180">
        <v>2015</v>
      </c>
    </row>
    <row r="299" spans="1:28">
      <c r="A299" s="165"/>
      <c r="B299" s="169"/>
      <c r="C299" s="169"/>
      <c r="D299" s="169"/>
      <c r="E299" s="169"/>
      <c r="F299" s="169"/>
      <c r="G299" s="169"/>
      <c r="H299" s="169"/>
      <c r="I299" s="169"/>
      <c r="J299" s="169"/>
    </row>
    <row r="300" spans="1:28" ht="15.75" thickBot="1">
      <c r="A300" s="167" t="s">
        <v>98</v>
      </c>
      <c r="B300" s="164">
        <v>14.4</v>
      </c>
      <c r="C300" s="164">
        <v>18</v>
      </c>
      <c r="D300" s="164">
        <v>18.600000000000001</v>
      </c>
      <c r="E300" s="164">
        <v>1.5</v>
      </c>
      <c r="F300" s="164">
        <v>0.4</v>
      </c>
      <c r="G300" s="164">
        <v>0.3</v>
      </c>
      <c r="H300" s="164">
        <v>13.1</v>
      </c>
      <c r="I300" s="164">
        <v>17.7</v>
      </c>
      <c r="J300" s="164">
        <v>18.3</v>
      </c>
    </row>
    <row r="301" spans="1:28">
      <c r="A301" s="165"/>
      <c r="B301" s="169"/>
      <c r="C301" s="169"/>
      <c r="D301" s="169"/>
      <c r="E301" s="169"/>
      <c r="F301" s="169"/>
      <c r="G301" s="169"/>
      <c r="H301" s="169"/>
      <c r="I301" s="169"/>
      <c r="J301" s="169"/>
    </row>
    <row r="302" spans="1:28">
      <c r="A302" s="170" t="s">
        <v>17</v>
      </c>
      <c r="B302" s="172">
        <v>15.2</v>
      </c>
      <c r="C302" s="172">
        <v>22.7</v>
      </c>
      <c r="D302" s="172">
        <v>22.7</v>
      </c>
      <c r="E302" s="172">
        <v>2.4</v>
      </c>
      <c r="F302" s="172">
        <v>0.6</v>
      </c>
      <c r="G302" s="172">
        <v>0.6</v>
      </c>
      <c r="H302" s="172">
        <v>13.2</v>
      </c>
      <c r="I302" s="172">
        <v>22.3</v>
      </c>
      <c r="J302" s="172">
        <v>22.1</v>
      </c>
      <c r="X302" s="208"/>
      <c r="Y302" s="208"/>
      <c r="Z302" s="208"/>
      <c r="AA302" s="208"/>
      <c r="AB302" s="208"/>
    </row>
    <row r="303" spans="1:28" s="97" customFormat="1">
      <c r="A303" s="111" t="s">
        <v>16</v>
      </c>
      <c r="B303" s="174">
        <v>17.100000000000001</v>
      </c>
      <c r="C303" s="174">
        <v>14.5</v>
      </c>
      <c r="D303" s="174">
        <v>13.2</v>
      </c>
      <c r="E303" s="174">
        <v>0.8</v>
      </c>
      <c r="F303" s="174">
        <v>0.1</v>
      </c>
      <c r="G303" s="174">
        <v>0.4</v>
      </c>
      <c r="H303" s="174">
        <v>16.5</v>
      </c>
      <c r="I303" s="174">
        <v>14.4</v>
      </c>
      <c r="J303" s="174">
        <v>12.8</v>
      </c>
    </row>
    <row r="304" spans="1:28" s="97" customFormat="1">
      <c r="A304" s="111" t="s">
        <v>301</v>
      </c>
      <c r="B304" s="174">
        <v>16.899999999999999</v>
      </c>
      <c r="C304" s="174">
        <v>19.899999999999999</v>
      </c>
      <c r="D304" s="174">
        <v>16.399999999999999</v>
      </c>
      <c r="E304" s="174">
        <v>3.3</v>
      </c>
      <c r="F304" s="174">
        <v>1.5</v>
      </c>
      <c r="G304" s="174">
        <v>0.3</v>
      </c>
      <c r="H304" s="174">
        <v>14.8</v>
      </c>
      <c r="I304" s="174">
        <v>18.5</v>
      </c>
      <c r="J304" s="174">
        <v>16.2</v>
      </c>
    </row>
    <row r="305" spans="1:28" s="97" customFormat="1">
      <c r="A305" s="111" t="s">
        <v>308</v>
      </c>
      <c r="B305" s="174">
        <v>17.2</v>
      </c>
      <c r="C305" s="174">
        <v>17.899999999999999</v>
      </c>
      <c r="D305" s="174">
        <v>14.1</v>
      </c>
      <c r="E305" s="174">
        <v>0</v>
      </c>
      <c r="F305" s="174">
        <v>0.4</v>
      </c>
      <c r="G305" s="174">
        <v>0</v>
      </c>
      <c r="H305" s="174">
        <v>17.2</v>
      </c>
      <c r="I305" s="174">
        <v>17.5</v>
      </c>
      <c r="J305" s="174">
        <v>14.1</v>
      </c>
    </row>
    <row r="306" spans="1:28">
      <c r="A306" s="170" t="s">
        <v>13</v>
      </c>
      <c r="B306" s="172">
        <v>15.1</v>
      </c>
      <c r="C306" s="172">
        <v>24.3</v>
      </c>
      <c r="D306" s="172">
        <v>15.4</v>
      </c>
      <c r="E306" s="172">
        <v>0.1</v>
      </c>
      <c r="F306" s="172">
        <v>0.2</v>
      </c>
      <c r="G306" s="172">
        <v>0</v>
      </c>
      <c r="H306" s="172">
        <v>14.9</v>
      </c>
      <c r="I306" s="172">
        <v>24.1</v>
      </c>
      <c r="J306" s="172">
        <v>15.4</v>
      </c>
    </row>
    <row r="307" spans="1:28">
      <c r="A307" s="170" t="s">
        <v>12</v>
      </c>
      <c r="B307" s="172">
        <v>20.6</v>
      </c>
      <c r="C307" s="172">
        <v>23.3</v>
      </c>
      <c r="D307" s="172">
        <v>16.899999999999999</v>
      </c>
      <c r="E307" s="172">
        <v>0.5</v>
      </c>
      <c r="F307" s="172">
        <v>0.6</v>
      </c>
      <c r="G307" s="172">
        <v>0.3</v>
      </c>
      <c r="H307" s="172">
        <v>20.399999999999999</v>
      </c>
      <c r="I307" s="172">
        <v>22.9</v>
      </c>
      <c r="J307" s="172">
        <v>16.600000000000001</v>
      </c>
    </row>
    <row r="308" spans="1:28">
      <c r="A308" s="170" t="s">
        <v>11</v>
      </c>
      <c r="B308" s="172">
        <v>14.8</v>
      </c>
      <c r="C308" s="172">
        <v>14.4</v>
      </c>
      <c r="D308" s="172">
        <v>19.399999999999999</v>
      </c>
      <c r="E308" s="172">
        <v>0.2</v>
      </c>
      <c r="F308" s="172">
        <v>0.2</v>
      </c>
      <c r="G308" s="172">
        <v>0.3</v>
      </c>
      <c r="H308" s="172">
        <v>14.6</v>
      </c>
      <c r="I308" s="172">
        <v>14.3</v>
      </c>
      <c r="J308" s="172">
        <v>19.399999999999999</v>
      </c>
    </row>
    <row r="309" spans="1:28">
      <c r="A309" s="170" t="s">
        <v>10</v>
      </c>
      <c r="B309" s="172">
        <v>15.5</v>
      </c>
      <c r="C309" s="172">
        <v>17.8</v>
      </c>
      <c r="D309" s="172">
        <v>16.100000000000001</v>
      </c>
      <c r="E309" s="172">
        <v>1.9</v>
      </c>
      <c r="F309" s="172">
        <v>0.1</v>
      </c>
      <c r="G309" s="172">
        <v>0.3</v>
      </c>
      <c r="H309" s="172">
        <v>13.5</v>
      </c>
      <c r="I309" s="172">
        <v>17.600000000000001</v>
      </c>
      <c r="J309" s="172">
        <v>16</v>
      </c>
    </row>
    <row r="310" spans="1:28">
      <c r="A310" s="170" t="s">
        <v>9</v>
      </c>
      <c r="B310" s="172">
        <v>11.4</v>
      </c>
      <c r="C310" s="172">
        <v>17.600000000000001</v>
      </c>
      <c r="D310" s="172">
        <v>12.9</v>
      </c>
      <c r="E310" s="172">
        <v>1</v>
      </c>
      <c r="F310" s="172">
        <v>0</v>
      </c>
      <c r="G310" s="172">
        <v>0.2</v>
      </c>
      <c r="H310" s="172">
        <v>10.4</v>
      </c>
      <c r="I310" s="172">
        <v>17.600000000000001</v>
      </c>
      <c r="J310" s="172">
        <v>12.7</v>
      </c>
    </row>
    <row r="311" spans="1:28">
      <c r="A311" s="170" t="s">
        <v>8</v>
      </c>
      <c r="B311" s="172">
        <v>14</v>
      </c>
      <c r="C311" s="172">
        <v>16.3</v>
      </c>
      <c r="D311" s="172">
        <v>17</v>
      </c>
      <c r="E311" s="172">
        <v>1.1000000000000001</v>
      </c>
      <c r="F311" s="172">
        <v>0.5</v>
      </c>
      <c r="G311" s="172">
        <v>0.2</v>
      </c>
      <c r="H311" s="172">
        <v>13.2</v>
      </c>
      <c r="I311" s="172">
        <v>15.9</v>
      </c>
      <c r="J311" s="172">
        <v>16.7</v>
      </c>
      <c r="X311" s="206"/>
      <c r="Y311" s="206"/>
      <c r="Z311" s="206"/>
      <c r="AA311" s="206"/>
      <c r="AB311" s="206"/>
    </row>
    <row r="312" spans="1:28" s="42" customFormat="1">
      <c r="A312" s="197" t="s">
        <v>7</v>
      </c>
      <c r="B312" s="190">
        <v>10.4</v>
      </c>
      <c r="C312" s="190">
        <v>19.2</v>
      </c>
      <c r="D312" s="190">
        <v>21.8</v>
      </c>
      <c r="E312" s="190">
        <v>0.7</v>
      </c>
      <c r="F312" s="190">
        <v>0.2</v>
      </c>
      <c r="G312" s="190">
        <v>0.2</v>
      </c>
      <c r="H312" s="190">
        <v>9.6999999999999993</v>
      </c>
      <c r="I312" s="190">
        <v>19</v>
      </c>
      <c r="J312" s="190">
        <v>21.6</v>
      </c>
    </row>
    <row r="313" spans="1:28">
      <c r="A313" s="170" t="s">
        <v>6</v>
      </c>
      <c r="B313" s="172">
        <v>7.1</v>
      </c>
      <c r="C313" s="172">
        <v>10.1</v>
      </c>
      <c r="D313" s="172">
        <v>16.899999999999999</v>
      </c>
      <c r="E313" s="172">
        <v>0.8</v>
      </c>
      <c r="F313" s="172">
        <v>0.3</v>
      </c>
      <c r="G313" s="172">
        <v>0.2</v>
      </c>
      <c r="H313" s="172">
        <v>6.3</v>
      </c>
      <c r="I313" s="172">
        <v>10.1</v>
      </c>
      <c r="J313" s="172">
        <v>16.7</v>
      </c>
    </row>
    <row r="314" spans="1:28">
      <c r="A314" s="170" t="s">
        <v>5</v>
      </c>
      <c r="B314" s="172">
        <v>17.3</v>
      </c>
      <c r="C314" s="172">
        <v>16.899999999999999</v>
      </c>
      <c r="D314" s="172">
        <v>23.7</v>
      </c>
      <c r="E314" s="172">
        <v>2.7</v>
      </c>
      <c r="F314" s="172">
        <v>0.8</v>
      </c>
      <c r="G314" s="172">
        <v>0.4</v>
      </c>
      <c r="H314" s="172">
        <v>15.2</v>
      </c>
      <c r="I314" s="172">
        <v>16.3</v>
      </c>
      <c r="J314" s="172">
        <v>23.3</v>
      </c>
    </row>
    <row r="315" spans="1:28">
      <c r="A315" s="170" t="s">
        <v>4</v>
      </c>
      <c r="B315" s="172">
        <v>13.9</v>
      </c>
      <c r="C315" s="172">
        <v>21.4</v>
      </c>
      <c r="D315" s="172">
        <v>23</v>
      </c>
      <c r="E315" s="172">
        <v>1.2</v>
      </c>
      <c r="F315" s="172">
        <v>0.8</v>
      </c>
      <c r="G315" s="172">
        <v>0.9</v>
      </c>
      <c r="H315" s="172">
        <v>12.7</v>
      </c>
      <c r="I315" s="172">
        <v>20.7</v>
      </c>
      <c r="J315" s="172">
        <v>22.5</v>
      </c>
    </row>
    <row r="316" spans="1:28">
      <c r="A316" s="170" t="s">
        <v>3</v>
      </c>
      <c r="B316" s="172">
        <v>14.5</v>
      </c>
      <c r="C316" s="172">
        <v>13</v>
      </c>
      <c r="D316" s="172">
        <v>18.2</v>
      </c>
      <c r="E316" s="172">
        <v>0.5</v>
      </c>
      <c r="F316" s="172">
        <v>0.2</v>
      </c>
      <c r="G316" s="172">
        <v>0</v>
      </c>
      <c r="H316" s="172">
        <v>14</v>
      </c>
      <c r="I316" s="172">
        <v>12.9</v>
      </c>
      <c r="J316" s="172">
        <v>18.2</v>
      </c>
    </row>
    <row r="317" spans="1:28">
      <c r="A317" s="170" t="s">
        <v>2</v>
      </c>
      <c r="B317" s="172">
        <v>16.5</v>
      </c>
      <c r="C317" s="172">
        <v>14.7</v>
      </c>
      <c r="D317" s="172">
        <v>20.6</v>
      </c>
      <c r="E317" s="172">
        <v>1.9</v>
      </c>
      <c r="F317" s="172">
        <v>0.4</v>
      </c>
      <c r="G317" s="172">
        <v>0.3</v>
      </c>
      <c r="H317" s="172">
        <v>14.9</v>
      </c>
      <c r="I317" s="172">
        <v>14.4</v>
      </c>
      <c r="J317" s="172">
        <v>20.399999999999999</v>
      </c>
    </row>
    <row r="318" spans="1:28">
      <c r="A318" s="170" t="s">
        <v>1</v>
      </c>
      <c r="B318" s="172">
        <v>17.3</v>
      </c>
      <c r="C318" s="172">
        <v>23.5</v>
      </c>
      <c r="D318" s="172">
        <v>16.100000000000001</v>
      </c>
      <c r="E318" s="172">
        <v>1.1000000000000001</v>
      </c>
      <c r="F318" s="172">
        <v>0.6</v>
      </c>
      <c r="G318" s="172">
        <v>0.2</v>
      </c>
      <c r="H318" s="172">
        <v>16.600000000000001</v>
      </c>
      <c r="I318" s="172">
        <v>22.9</v>
      </c>
      <c r="J318" s="172">
        <v>16</v>
      </c>
    </row>
    <row r="319" spans="1:28" ht="15.75" thickBot="1">
      <c r="A319" s="175" t="s">
        <v>0</v>
      </c>
      <c r="B319" s="175">
        <v>36.9</v>
      </c>
      <c r="C319" s="175">
        <v>30.7</v>
      </c>
      <c r="D319" s="175">
        <v>13.6</v>
      </c>
      <c r="E319" s="175">
        <v>18.100000000000001</v>
      </c>
      <c r="F319" s="175">
        <v>4.8</v>
      </c>
      <c r="G319" s="175">
        <v>1.1000000000000001</v>
      </c>
      <c r="H319" s="175">
        <v>24.6</v>
      </c>
      <c r="I319" s="175">
        <v>26.6</v>
      </c>
      <c r="J319" s="175">
        <v>12.7</v>
      </c>
    </row>
    <row r="321" spans="1:28">
      <c r="A321" s="160" t="s">
        <v>325</v>
      </c>
    </row>
    <row r="322" spans="1:28">
      <c r="A322" s="162" t="s">
        <v>110</v>
      </c>
    </row>
    <row r="323" spans="1:28">
      <c r="A323" s="162"/>
    </row>
    <row r="324" spans="1:28" ht="15.75" thickBot="1">
      <c r="B324" s="28" t="s">
        <v>23</v>
      </c>
      <c r="C324" s="28"/>
      <c r="D324" s="28"/>
      <c r="F324" s="28" t="s">
        <v>167</v>
      </c>
      <c r="G324" s="28"/>
      <c r="H324" s="28"/>
      <c r="J324" s="28" t="s">
        <v>168</v>
      </c>
      <c r="K324" s="28"/>
      <c r="L324" s="28"/>
    </row>
    <row r="325" spans="1:28" ht="15.75" thickBot="1">
      <c r="A325" s="175"/>
      <c r="B325" s="180">
        <v>2007</v>
      </c>
      <c r="C325" s="180">
        <v>2011</v>
      </c>
      <c r="D325" s="180">
        <v>2015</v>
      </c>
      <c r="E325" s="168"/>
      <c r="F325" s="180">
        <v>2007</v>
      </c>
      <c r="G325" s="180">
        <v>2011</v>
      </c>
      <c r="H325" s="180">
        <v>2015</v>
      </c>
      <c r="I325" s="168"/>
      <c r="J325" s="180">
        <v>2007</v>
      </c>
      <c r="K325" s="180">
        <v>2011</v>
      </c>
      <c r="L325" s="180">
        <v>2015</v>
      </c>
    </row>
    <row r="326" spans="1:28">
      <c r="A326" s="165"/>
      <c r="B326" s="169"/>
      <c r="C326" s="169"/>
      <c r="D326" s="169"/>
      <c r="E326" s="181"/>
      <c r="F326" s="169"/>
      <c r="G326" s="169"/>
      <c r="H326" s="169"/>
      <c r="I326" s="181"/>
      <c r="J326" s="169"/>
      <c r="K326" s="169"/>
      <c r="L326" s="169"/>
    </row>
    <row r="327" spans="1:28" ht="15.75" thickBot="1">
      <c r="A327" s="167" t="s">
        <v>19</v>
      </c>
      <c r="B327" s="164">
        <v>11.1</v>
      </c>
      <c r="C327" s="164">
        <v>17.899999999999999</v>
      </c>
      <c r="D327" s="164">
        <v>16.5</v>
      </c>
      <c r="E327" s="175"/>
      <c r="F327" s="164">
        <v>1</v>
      </c>
      <c r="G327" s="164">
        <v>0.6</v>
      </c>
      <c r="H327" s="164">
        <v>0.5</v>
      </c>
      <c r="I327" s="175"/>
      <c r="J327" s="164">
        <v>10.3</v>
      </c>
      <c r="K327" s="164">
        <v>17.399999999999999</v>
      </c>
      <c r="L327" s="164">
        <v>16.100000000000001</v>
      </c>
    </row>
    <row r="328" spans="1:28">
      <c r="A328" s="165"/>
      <c r="B328" s="169"/>
      <c r="C328" s="169"/>
      <c r="D328" s="169"/>
      <c r="E328" s="181"/>
      <c r="F328" s="169"/>
      <c r="G328" s="169"/>
      <c r="H328" s="169"/>
      <c r="I328" s="181"/>
      <c r="J328" s="169"/>
      <c r="K328" s="169"/>
      <c r="L328" s="169"/>
    </row>
    <row r="329" spans="1:28">
      <c r="A329" s="170" t="s">
        <v>17</v>
      </c>
      <c r="B329" s="172">
        <v>12</v>
      </c>
      <c r="C329" s="172">
        <v>23.3</v>
      </c>
      <c r="D329" s="172">
        <v>18.899999999999999</v>
      </c>
      <c r="E329" s="170"/>
      <c r="F329" s="172">
        <v>1.8</v>
      </c>
      <c r="G329" s="172">
        <v>1.2</v>
      </c>
      <c r="H329" s="172">
        <v>0.2</v>
      </c>
      <c r="I329" s="170"/>
      <c r="J329" s="172">
        <v>10.4</v>
      </c>
      <c r="K329" s="172">
        <v>22.3</v>
      </c>
      <c r="L329" s="172">
        <v>18.7</v>
      </c>
      <c r="X329" s="208"/>
      <c r="Y329" s="208"/>
      <c r="Z329" s="208"/>
      <c r="AA329" s="208"/>
      <c r="AB329" s="208"/>
    </row>
    <row r="330" spans="1:28" s="42" customFormat="1">
      <c r="A330" s="197" t="s">
        <v>16</v>
      </c>
      <c r="B330" s="190">
        <v>13.9</v>
      </c>
      <c r="C330" s="190">
        <v>15.2</v>
      </c>
      <c r="D330" s="190">
        <v>12.4</v>
      </c>
      <c r="E330" s="189"/>
      <c r="F330" s="190">
        <v>1.3</v>
      </c>
      <c r="G330" s="190">
        <v>0.3</v>
      </c>
      <c r="H330" s="190">
        <v>0.3</v>
      </c>
      <c r="I330" s="189"/>
      <c r="J330" s="190">
        <v>12.8</v>
      </c>
      <c r="K330" s="190">
        <v>15.1</v>
      </c>
      <c r="L330" s="190">
        <v>12</v>
      </c>
    </row>
    <row r="331" spans="1:28" s="42" customFormat="1">
      <c r="A331" s="197" t="s">
        <v>15</v>
      </c>
      <c r="B331" s="190">
        <v>11.7</v>
      </c>
      <c r="C331" s="190">
        <v>15.8</v>
      </c>
      <c r="D331" s="190">
        <v>13.5</v>
      </c>
      <c r="E331" s="189"/>
      <c r="F331" s="190">
        <v>1.2</v>
      </c>
      <c r="G331" s="190">
        <v>1.1000000000000001</v>
      </c>
      <c r="H331" s="190">
        <v>0.5</v>
      </c>
      <c r="I331" s="189"/>
      <c r="J331" s="190">
        <v>11.1</v>
      </c>
      <c r="K331" s="190">
        <v>15.4</v>
      </c>
      <c r="L331" s="190">
        <v>13.1</v>
      </c>
    </row>
    <row r="332" spans="1:28" s="42" customFormat="1">
      <c r="A332" s="197" t="s">
        <v>14</v>
      </c>
      <c r="B332" s="190">
        <v>11.2</v>
      </c>
      <c r="C332" s="190">
        <v>17.7</v>
      </c>
      <c r="D332" s="190">
        <v>9.5</v>
      </c>
      <c r="E332" s="189"/>
      <c r="F332" s="190">
        <v>0</v>
      </c>
      <c r="G332" s="190">
        <v>0.6</v>
      </c>
      <c r="H332" s="190">
        <v>0</v>
      </c>
      <c r="I332" s="189"/>
      <c r="J332" s="190">
        <v>11.2</v>
      </c>
      <c r="K332" s="190">
        <v>17.100000000000001</v>
      </c>
      <c r="L332" s="190">
        <v>9.5</v>
      </c>
    </row>
    <row r="333" spans="1:28">
      <c r="A333" s="170" t="s">
        <v>13</v>
      </c>
      <c r="B333" s="172">
        <v>12.1</v>
      </c>
      <c r="C333" s="172">
        <v>24.6</v>
      </c>
      <c r="D333" s="172">
        <v>12</v>
      </c>
      <c r="E333" s="171"/>
      <c r="F333" s="172">
        <v>0.2</v>
      </c>
      <c r="G333" s="172">
        <v>0</v>
      </c>
      <c r="H333" s="172">
        <v>0</v>
      </c>
      <c r="I333" s="171"/>
      <c r="J333" s="172">
        <v>11.9</v>
      </c>
      <c r="K333" s="172">
        <v>24.6</v>
      </c>
      <c r="L333" s="172">
        <v>12</v>
      </c>
    </row>
    <row r="334" spans="1:28">
      <c r="A334" s="170" t="s">
        <v>12</v>
      </c>
      <c r="B334" s="172">
        <v>17.7</v>
      </c>
      <c r="C334" s="172">
        <v>26.7</v>
      </c>
      <c r="D334" s="172">
        <v>17.2</v>
      </c>
      <c r="E334" s="171"/>
      <c r="F334" s="172">
        <v>0.6</v>
      </c>
      <c r="G334" s="172">
        <v>1.1000000000000001</v>
      </c>
      <c r="H334" s="172">
        <v>0.2</v>
      </c>
      <c r="I334" s="171"/>
      <c r="J334" s="172">
        <v>17.100000000000001</v>
      </c>
      <c r="K334" s="172">
        <v>26</v>
      </c>
      <c r="L334" s="172">
        <v>16.899999999999999</v>
      </c>
    </row>
    <row r="335" spans="1:28">
      <c r="A335" s="170" t="s">
        <v>11</v>
      </c>
      <c r="B335" s="172">
        <v>13.1</v>
      </c>
      <c r="C335" s="172">
        <v>14.7</v>
      </c>
      <c r="D335" s="172">
        <v>19.2</v>
      </c>
      <c r="E335" s="171"/>
      <c r="F335" s="172">
        <v>0.1</v>
      </c>
      <c r="G335" s="172">
        <v>0.1</v>
      </c>
      <c r="H335" s="172">
        <v>0.3</v>
      </c>
      <c r="I335" s="171"/>
      <c r="J335" s="172">
        <v>13</v>
      </c>
      <c r="K335" s="172">
        <v>14.6</v>
      </c>
      <c r="L335" s="172">
        <v>19.100000000000001</v>
      </c>
    </row>
    <row r="336" spans="1:28">
      <c r="A336" s="170" t="s">
        <v>10</v>
      </c>
      <c r="B336" s="172">
        <v>10.8</v>
      </c>
      <c r="C336" s="172">
        <v>16.8</v>
      </c>
      <c r="D336" s="172">
        <v>17.399999999999999</v>
      </c>
      <c r="E336" s="171"/>
      <c r="F336" s="172">
        <v>0.7</v>
      </c>
      <c r="G336" s="172">
        <v>0.4</v>
      </c>
      <c r="H336" s="172">
        <v>0.1</v>
      </c>
      <c r="I336" s="171"/>
      <c r="J336" s="172">
        <v>10.199999999999999</v>
      </c>
      <c r="K336" s="172">
        <v>16.3</v>
      </c>
      <c r="L336" s="172">
        <v>17.3</v>
      </c>
    </row>
    <row r="337" spans="1:28">
      <c r="A337" s="170" t="s">
        <v>9</v>
      </c>
      <c r="B337" s="172">
        <v>7.5</v>
      </c>
      <c r="C337" s="172">
        <v>16.600000000000001</v>
      </c>
      <c r="D337" s="172">
        <v>10.5</v>
      </c>
      <c r="E337" s="171"/>
      <c r="F337" s="172">
        <v>0.3</v>
      </c>
      <c r="G337" s="172">
        <v>0.2</v>
      </c>
      <c r="H337" s="172">
        <v>0.2</v>
      </c>
      <c r="I337" s="171"/>
      <c r="J337" s="172">
        <v>7.2</v>
      </c>
      <c r="K337" s="172">
        <v>16.399999999999999</v>
      </c>
      <c r="L337" s="172">
        <v>10.4</v>
      </c>
    </row>
    <row r="338" spans="1:28">
      <c r="A338" s="170" t="s">
        <v>8</v>
      </c>
      <c r="B338" s="172">
        <v>10.8</v>
      </c>
      <c r="C338" s="172">
        <v>15.6</v>
      </c>
      <c r="D338" s="172">
        <v>17.2</v>
      </c>
      <c r="E338" s="171"/>
      <c r="F338" s="172">
        <v>0.6</v>
      </c>
      <c r="G338" s="172">
        <v>0.6</v>
      </c>
      <c r="H338" s="172">
        <v>0.6</v>
      </c>
      <c r="I338" s="171"/>
      <c r="J338" s="172">
        <v>10.5</v>
      </c>
      <c r="K338" s="172">
        <v>14.9</v>
      </c>
      <c r="L338" s="172">
        <v>16.7</v>
      </c>
      <c r="X338" s="206"/>
      <c r="Y338" s="206"/>
      <c r="Z338" s="206"/>
      <c r="AA338" s="206"/>
      <c r="AB338" s="206"/>
    </row>
    <row r="339" spans="1:28" s="97" customFormat="1">
      <c r="A339" s="111" t="s">
        <v>7</v>
      </c>
      <c r="B339" s="174">
        <v>9.6</v>
      </c>
      <c r="C339" s="174">
        <v>22</v>
      </c>
      <c r="D339" s="174">
        <v>15.9</v>
      </c>
      <c r="E339" s="173"/>
      <c r="F339" s="174">
        <v>1.7</v>
      </c>
      <c r="G339" s="174">
        <v>0</v>
      </c>
      <c r="H339" s="174">
        <v>0.3</v>
      </c>
      <c r="I339" s="173"/>
      <c r="J339" s="174">
        <v>8.1</v>
      </c>
      <c r="K339" s="174">
        <v>22</v>
      </c>
      <c r="L339" s="174">
        <v>15.6</v>
      </c>
    </row>
    <row r="340" spans="1:28">
      <c r="A340" s="170" t="s">
        <v>6</v>
      </c>
      <c r="B340" s="172">
        <v>4.5</v>
      </c>
      <c r="C340" s="172">
        <v>9.6999999999999993</v>
      </c>
      <c r="D340" s="172">
        <v>13.6</v>
      </c>
      <c r="E340" s="171"/>
      <c r="F340" s="172">
        <v>0.4</v>
      </c>
      <c r="G340" s="172">
        <v>0.2</v>
      </c>
      <c r="H340" s="172">
        <v>0.3</v>
      </c>
      <c r="I340" s="171"/>
      <c r="J340" s="172">
        <v>4.0999999999999996</v>
      </c>
      <c r="K340" s="172">
        <v>9.5</v>
      </c>
      <c r="L340" s="172">
        <v>13.4</v>
      </c>
    </row>
    <row r="341" spans="1:28">
      <c r="A341" s="170" t="s">
        <v>5</v>
      </c>
      <c r="B341" s="172">
        <v>15.1</v>
      </c>
      <c r="C341" s="172">
        <v>16.8</v>
      </c>
      <c r="D341" s="172">
        <v>21.9</v>
      </c>
      <c r="E341" s="171"/>
      <c r="F341" s="172">
        <v>1.7</v>
      </c>
      <c r="G341" s="172">
        <v>0.7</v>
      </c>
      <c r="H341" s="172">
        <v>2</v>
      </c>
      <c r="I341" s="171"/>
      <c r="J341" s="172">
        <v>13.6</v>
      </c>
      <c r="K341" s="172">
        <v>16.2</v>
      </c>
      <c r="L341" s="172">
        <v>20.5</v>
      </c>
    </row>
    <row r="342" spans="1:28">
      <c r="A342" s="170" t="s">
        <v>4</v>
      </c>
      <c r="B342" s="172">
        <v>7.8</v>
      </c>
      <c r="C342" s="172">
        <v>22.3</v>
      </c>
      <c r="D342" s="172">
        <v>23</v>
      </c>
      <c r="E342" s="171"/>
      <c r="F342" s="172">
        <v>0.4</v>
      </c>
      <c r="G342" s="172">
        <v>1</v>
      </c>
      <c r="H342" s="172">
        <v>0.6</v>
      </c>
      <c r="I342" s="171"/>
      <c r="J342" s="172">
        <v>7.7</v>
      </c>
      <c r="K342" s="172">
        <v>21.4</v>
      </c>
      <c r="L342" s="172">
        <v>22.6</v>
      </c>
    </row>
    <row r="343" spans="1:28">
      <c r="A343" s="170" t="s">
        <v>3</v>
      </c>
      <c r="B343" s="172">
        <v>11.3</v>
      </c>
      <c r="C343" s="172">
        <v>12.6</v>
      </c>
      <c r="D343" s="172">
        <v>17</v>
      </c>
      <c r="E343" s="171"/>
      <c r="F343" s="172">
        <v>0.3</v>
      </c>
      <c r="G343" s="172">
        <v>0.2</v>
      </c>
      <c r="H343" s="172">
        <v>0</v>
      </c>
      <c r="I343" s="171"/>
      <c r="J343" s="172">
        <v>11</v>
      </c>
      <c r="K343" s="172">
        <v>12.4</v>
      </c>
      <c r="L343" s="172">
        <v>17</v>
      </c>
    </row>
    <row r="344" spans="1:28">
      <c r="A344" s="170" t="s">
        <v>2</v>
      </c>
      <c r="B344" s="172">
        <v>10.8</v>
      </c>
      <c r="C344" s="172">
        <v>15.9</v>
      </c>
      <c r="D344" s="172">
        <v>18</v>
      </c>
      <c r="E344" s="171"/>
      <c r="F344" s="172">
        <v>0.6</v>
      </c>
      <c r="G344" s="172">
        <v>0.3</v>
      </c>
      <c r="H344" s="172">
        <v>0.2</v>
      </c>
      <c r="I344" s="171"/>
      <c r="J344" s="172">
        <v>10.4</v>
      </c>
      <c r="K344" s="172">
        <v>15.6</v>
      </c>
      <c r="L344" s="172">
        <v>17.8</v>
      </c>
    </row>
    <row r="345" spans="1:28">
      <c r="A345" s="170" t="s">
        <v>1</v>
      </c>
      <c r="B345" s="172">
        <v>15.9</v>
      </c>
      <c r="C345" s="172">
        <v>23</v>
      </c>
      <c r="D345" s="172">
        <v>16.7</v>
      </c>
      <c r="E345" s="171"/>
      <c r="F345" s="172">
        <v>1.5</v>
      </c>
      <c r="G345" s="172">
        <v>0</v>
      </c>
      <c r="H345" s="172">
        <v>0</v>
      </c>
      <c r="I345" s="171"/>
      <c r="J345" s="172">
        <v>15</v>
      </c>
      <c r="K345" s="172">
        <v>23</v>
      </c>
      <c r="L345" s="172">
        <v>16.7</v>
      </c>
    </row>
    <row r="346" spans="1:28" ht="15.75" thickBot="1">
      <c r="A346" s="175" t="s">
        <v>0</v>
      </c>
      <c r="B346" s="175">
        <v>34.799999999999997</v>
      </c>
      <c r="C346" s="175">
        <v>29.8</v>
      </c>
      <c r="D346" s="175">
        <v>11</v>
      </c>
      <c r="E346" s="175"/>
      <c r="F346" s="175">
        <v>18.600000000000001</v>
      </c>
      <c r="G346" s="175">
        <v>6.4</v>
      </c>
      <c r="H346" s="175">
        <v>2.9</v>
      </c>
      <c r="I346" s="175"/>
      <c r="J346" s="175">
        <v>21.3</v>
      </c>
      <c r="K346" s="175">
        <v>24</v>
      </c>
      <c r="L346" s="175">
        <v>8.6999999999999993</v>
      </c>
    </row>
    <row r="348" spans="1:28">
      <c r="A348" s="160" t="s">
        <v>172</v>
      </c>
    </row>
    <row r="349" spans="1:28">
      <c r="A349" s="162" t="s">
        <v>171</v>
      </c>
    </row>
    <row r="350" spans="1:28">
      <c r="A350" s="162"/>
    </row>
    <row r="351" spans="1:28" ht="15.75" thickBot="1">
      <c r="B351" s="179" t="s">
        <v>169</v>
      </c>
      <c r="C351" s="179"/>
      <c r="D351" s="179"/>
      <c r="E351" s="179"/>
      <c r="F351" s="179"/>
      <c r="G351" s="179"/>
      <c r="I351" s="179" t="s">
        <v>170</v>
      </c>
      <c r="J351" s="179"/>
      <c r="K351" s="179"/>
      <c r="L351" s="179"/>
      <c r="M351" s="179"/>
      <c r="N351" s="179"/>
    </row>
    <row r="352" spans="1:28" ht="15.75" thickBot="1">
      <c r="A352" s="175"/>
      <c r="B352" s="180">
        <v>2010</v>
      </c>
      <c r="C352" s="180">
        <v>2011</v>
      </c>
      <c r="D352" s="180">
        <v>2012</v>
      </c>
      <c r="E352" s="180">
        <v>2013</v>
      </c>
      <c r="F352" s="180">
        <v>2014</v>
      </c>
      <c r="G352" s="180">
        <v>2015</v>
      </c>
      <c r="H352" s="168"/>
      <c r="I352" s="180">
        <v>2010</v>
      </c>
      <c r="J352" s="180">
        <v>2011</v>
      </c>
      <c r="K352" s="180">
        <v>2012</v>
      </c>
      <c r="L352" s="180">
        <v>2013</v>
      </c>
      <c r="M352" s="180">
        <v>2014</v>
      </c>
      <c r="N352" s="180">
        <v>2015</v>
      </c>
    </row>
    <row r="353" spans="1:28">
      <c r="A353" s="165"/>
      <c r="B353" s="169"/>
      <c r="C353" s="169"/>
      <c r="D353" s="169"/>
      <c r="E353" s="169"/>
      <c r="F353" s="169"/>
      <c r="G353" s="169"/>
      <c r="H353" s="181"/>
      <c r="I353" s="169"/>
      <c r="J353" s="169"/>
      <c r="K353" s="169"/>
      <c r="L353" s="169"/>
      <c r="M353" s="169"/>
      <c r="N353" s="169"/>
    </row>
    <row r="354" spans="1:28" ht="15.75" thickBot="1">
      <c r="A354" s="167" t="s">
        <v>19</v>
      </c>
      <c r="B354" s="164">
        <v>66.8</v>
      </c>
      <c r="C354" s="164">
        <v>68.7</v>
      </c>
      <c r="D354" s="164">
        <v>72</v>
      </c>
      <c r="E354" s="164">
        <v>72.099999999999994</v>
      </c>
      <c r="F354" s="164">
        <v>73.3</v>
      </c>
      <c r="G354" s="164">
        <v>73.8</v>
      </c>
      <c r="H354" s="175"/>
      <c r="I354" s="164">
        <v>63.5</v>
      </c>
      <c r="J354" s="164">
        <v>66.5</v>
      </c>
      <c r="K354" s="164">
        <v>69.5</v>
      </c>
      <c r="L354" s="164">
        <v>71.599999999999994</v>
      </c>
      <c r="M354" s="164">
        <v>76.2</v>
      </c>
      <c r="N354" s="164">
        <v>78.7</v>
      </c>
    </row>
    <row r="355" spans="1:28">
      <c r="A355" s="165"/>
      <c r="B355" s="169"/>
      <c r="C355" s="169"/>
      <c r="D355" s="169"/>
      <c r="E355" s="169"/>
      <c r="F355" s="169"/>
      <c r="G355" s="169"/>
      <c r="H355" s="181"/>
      <c r="I355" s="169"/>
      <c r="J355" s="169"/>
      <c r="K355" s="169"/>
      <c r="L355" s="169"/>
      <c r="M355" s="169"/>
      <c r="N355" s="169"/>
    </row>
    <row r="356" spans="1:28">
      <c r="A356" s="170" t="s">
        <v>17</v>
      </c>
      <c r="B356" s="172">
        <v>62.7</v>
      </c>
      <c r="C356" s="172">
        <v>64</v>
      </c>
      <c r="D356" s="172">
        <v>68.8</v>
      </c>
      <c r="E356" s="172">
        <v>67</v>
      </c>
      <c r="F356" s="172">
        <v>66.3</v>
      </c>
      <c r="G356" s="172">
        <v>65.599999999999994</v>
      </c>
      <c r="H356" s="170"/>
      <c r="I356" s="172">
        <v>58.7</v>
      </c>
      <c r="J356" s="172">
        <v>61.7</v>
      </c>
      <c r="K356" s="172">
        <v>66.7</v>
      </c>
      <c r="L356" s="172">
        <v>67</v>
      </c>
      <c r="M356" s="172">
        <v>71.2</v>
      </c>
      <c r="N356" s="172">
        <v>74.099999999999994</v>
      </c>
      <c r="X356" s="208"/>
      <c r="Y356" s="208"/>
      <c r="Z356" s="208"/>
      <c r="AA356" s="208"/>
      <c r="AB356" s="208"/>
    </row>
    <row r="357" spans="1:28" s="97" customFormat="1">
      <c r="A357" s="111" t="s">
        <v>16</v>
      </c>
      <c r="B357" s="174">
        <v>69.8</v>
      </c>
      <c r="C357" s="174">
        <v>73</v>
      </c>
      <c r="D357" s="174">
        <v>73.599999999999994</v>
      </c>
      <c r="E357" s="174">
        <v>75.3</v>
      </c>
      <c r="F357" s="174">
        <v>73.8</v>
      </c>
      <c r="G357" s="174">
        <v>74.8</v>
      </c>
      <c r="H357" s="173"/>
      <c r="I357" s="174">
        <v>66.8</v>
      </c>
      <c r="J357" s="174">
        <v>70.8</v>
      </c>
      <c r="K357" s="174">
        <v>72.2</v>
      </c>
      <c r="L357" s="174">
        <v>74.400000000000006</v>
      </c>
      <c r="M357" s="174">
        <v>76.099999999999994</v>
      </c>
      <c r="N357" s="174">
        <v>79.8</v>
      </c>
    </row>
    <row r="358" spans="1:28" s="97" customFormat="1">
      <c r="A358" s="111" t="s">
        <v>15</v>
      </c>
      <c r="B358" s="174">
        <v>65.8</v>
      </c>
      <c r="C358" s="174">
        <v>67.8</v>
      </c>
      <c r="D358" s="174">
        <v>70</v>
      </c>
      <c r="E358" s="174">
        <v>70.400000000000006</v>
      </c>
      <c r="F358" s="174">
        <v>71</v>
      </c>
      <c r="G358" s="174">
        <v>73.3</v>
      </c>
      <c r="H358" s="173"/>
      <c r="I358" s="174">
        <v>62.3</v>
      </c>
      <c r="J358" s="174">
        <v>66.2</v>
      </c>
      <c r="K358" s="174">
        <v>60.4</v>
      </c>
      <c r="L358" s="174">
        <v>69.599999999999994</v>
      </c>
      <c r="M358" s="174">
        <v>74</v>
      </c>
      <c r="N358" s="174">
        <v>78.3</v>
      </c>
    </row>
    <row r="359" spans="1:28" s="97" customFormat="1">
      <c r="A359" s="111" t="s">
        <v>14</v>
      </c>
      <c r="B359" s="174">
        <v>73.099999999999994</v>
      </c>
      <c r="C359" s="174">
        <v>71.3</v>
      </c>
      <c r="D359" s="174">
        <v>74.099999999999994</v>
      </c>
      <c r="E359" s="174">
        <v>76.099999999999994</v>
      </c>
      <c r="F359" s="174">
        <v>79.099999999999994</v>
      </c>
      <c r="G359" s="174">
        <v>76</v>
      </c>
      <c r="H359" s="173"/>
      <c r="I359" s="174">
        <v>71.2</v>
      </c>
      <c r="J359" s="174">
        <v>69.599999999999994</v>
      </c>
      <c r="K359" s="174">
        <v>73.7</v>
      </c>
      <c r="L359" s="174">
        <v>76.2</v>
      </c>
      <c r="M359" s="174">
        <v>81.099999999999994</v>
      </c>
      <c r="N359" s="174">
        <v>82.6</v>
      </c>
    </row>
    <row r="360" spans="1:28">
      <c r="A360" s="170" t="s">
        <v>13</v>
      </c>
      <c r="B360" s="172">
        <v>58.7</v>
      </c>
      <c r="C360" s="172">
        <v>62.8</v>
      </c>
      <c r="D360" s="172">
        <v>67.3</v>
      </c>
      <c r="E360" s="172">
        <v>66.5</v>
      </c>
      <c r="F360" s="172">
        <v>69.2</v>
      </c>
      <c r="G360" s="172">
        <v>71</v>
      </c>
      <c r="H360" s="171"/>
      <c r="I360" s="172">
        <v>55.9</v>
      </c>
      <c r="J360" s="172">
        <v>61.8</v>
      </c>
      <c r="K360" s="172">
        <v>67.400000000000006</v>
      </c>
      <c r="L360" s="172">
        <v>66</v>
      </c>
      <c r="M360" s="172">
        <v>75.400000000000006</v>
      </c>
      <c r="N360" s="172">
        <v>75.7</v>
      </c>
    </row>
    <row r="361" spans="1:28">
      <c r="A361" s="170" t="s">
        <v>12</v>
      </c>
      <c r="B361" s="172">
        <v>68.400000000000006</v>
      </c>
      <c r="C361" s="172">
        <v>72.400000000000006</v>
      </c>
      <c r="D361" s="172">
        <v>74.2</v>
      </c>
      <c r="E361" s="172">
        <v>75.3</v>
      </c>
      <c r="F361" s="172">
        <v>74.099999999999994</v>
      </c>
      <c r="G361" s="172">
        <v>75.2</v>
      </c>
      <c r="H361" s="171"/>
      <c r="I361" s="172">
        <v>62.7</v>
      </c>
      <c r="J361" s="172">
        <v>69.599999999999994</v>
      </c>
      <c r="K361" s="172">
        <v>70.400000000000006</v>
      </c>
      <c r="L361" s="172">
        <v>73.900000000000006</v>
      </c>
      <c r="M361" s="172">
        <v>74.8</v>
      </c>
      <c r="N361" s="172">
        <v>78.8</v>
      </c>
    </row>
    <row r="362" spans="1:28">
      <c r="A362" s="170" t="s">
        <v>11</v>
      </c>
      <c r="B362" s="172">
        <v>63.7</v>
      </c>
      <c r="C362" s="172">
        <v>67.3</v>
      </c>
      <c r="D362" s="172">
        <v>68.900000000000006</v>
      </c>
      <c r="E362" s="172">
        <v>73.3</v>
      </c>
      <c r="F362" s="172">
        <v>72.2</v>
      </c>
      <c r="G362" s="172">
        <v>74.2</v>
      </c>
      <c r="H362" s="171"/>
      <c r="I362" s="172">
        <v>60.1</v>
      </c>
      <c r="J362" s="172">
        <v>64.5</v>
      </c>
      <c r="K362" s="172">
        <v>66.599999999999994</v>
      </c>
      <c r="L362" s="172">
        <v>71.7</v>
      </c>
      <c r="M362" s="172">
        <v>74.900000000000006</v>
      </c>
      <c r="N362" s="172">
        <v>77.599999999999994</v>
      </c>
    </row>
    <row r="363" spans="1:28">
      <c r="A363" s="170" t="s">
        <v>10</v>
      </c>
      <c r="B363" s="172">
        <v>64.7</v>
      </c>
      <c r="C363" s="172">
        <v>62.8</v>
      </c>
      <c r="D363" s="172">
        <v>67.5</v>
      </c>
      <c r="E363" s="172">
        <v>67.5</v>
      </c>
      <c r="F363" s="172">
        <v>71.099999999999994</v>
      </c>
      <c r="G363" s="172">
        <v>70.7</v>
      </c>
      <c r="H363" s="171"/>
      <c r="I363" s="172">
        <v>62.1</v>
      </c>
      <c r="J363" s="172">
        <v>60.2</v>
      </c>
      <c r="K363" s="172">
        <v>65.3</v>
      </c>
      <c r="L363" s="172">
        <v>65.7</v>
      </c>
      <c r="M363" s="172">
        <v>72.5</v>
      </c>
      <c r="N363" s="172">
        <v>74.3</v>
      </c>
    </row>
    <row r="364" spans="1:28">
      <c r="A364" s="170" t="s">
        <v>9</v>
      </c>
      <c r="B364" s="172">
        <v>72.099999999999994</v>
      </c>
      <c r="C364" s="172">
        <v>72.7</v>
      </c>
      <c r="D364" s="172">
        <v>76.3</v>
      </c>
      <c r="E364" s="172">
        <v>75.5</v>
      </c>
      <c r="F364" s="172">
        <v>79.5</v>
      </c>
      <c r="G364" s="172">
        <v>79.5</v>
      </c>
      <c r="H364" s="171"/>
      <c r="I364" s="172">
        <v>70.8</v>
      </c>
      <c r="J364" s="172">
        <v>70.599999999999994</v>
      </c>
      <c r="K364" s="172">
        <v>74.599999999999994</v>
      </c>
      <c r="L364" s="172">
        <v>74.900000000000006</v>
      </c>
      <c r="M364" s="172">
        <v>80.5</v>
      </c>
      <c r="N364" s="172">
        <v>83.1</v>
      </c>
    </row>
    <row r="365" spans="1:28">
      <c r="A365" s="170" t="s">
        <v>8</v>
      </c>
      <c r="B365" s="172">
        <v>67.099999999999994</v>
      </c>
      <c r="C365" s="172">
        <v>69</v>
      </c>
      <c r="D365" s="172">
        <v>68.7</v>
      </c>
      <c r="E365" s="172">
        <v>69.400000000000006</v>
      </c>
      <c r="F365" s="172">
        <v>70.2</v>
      </c>
      <c r="G365" s="172">
        <v>72.2</v>
      </c>
      <c r="H365" s="171"/>
      <c r="I365" s="172">
        <v>62.5</v>
      </c>
      <c r="J365" s="172">
        <v>66.5</v>
      </c>
      <c r="K365" s="172">
        <v>64.099999999999994</v>
      </c>
      <c r="L365" s="172">
        <v>70</v>
      </c>
      <c r="M365" s="172">
        <v>74.2</v>
      </c>
      <c r="N365" s="172">
        <v>77.099999999999994</v>
      </c>
      <c r="X365" s="206"/>
      <c r="Y365" s="206"/>
      <c r="Z365" s="206"/>
      <c r="AA365" s="206"/>
      <c r="AB365" s="206"/>
    </row>
    <row r="366" spans="1:28" s="97" customFormat="1">
      <c r="A366" s="111" t="s">
        <v>7</v>
      </c>
      <c r="B366" s="174">
        <v>60.5</v>
      </c>
      <c r="C366" s="174">
        <v>61.1</v>
      </c>
      <c r="D366" s="174">
        <v>64.900000000000006</v>
      </c>
      <c r="E366" s="174">
        <v>63.7</v>
      </c>
      <c r="F366" s="174">
        <v>63.7</v>
      </c>
      <c r="G366" s="174">
        <v>65.7</v>
      </c>
      <c r="H366" s="173"/>
      <c r="I366" s="174">
        <v>56.5</v>
      </c>
      <c r="J366" s="174">
        <v>58.9</v>
      </c>
      <c r="K366" s="174">
        <v>62.7</v>
      </c>
      <c r="L366" s="174">
        <v>65.8</v>
      </c>
      <c r="M366" s="174">
        <v>68.3</v>
      </c>
      <c r="N366" s="174">
        <v>72.599999999999994</v>
      </c>
    </row>
    <row r="367" spans="1:28">
      <c r="A367" s="170" t="s">
        <v>6</v>
      </c>
      <c r="B367" s="172">
        <v>56.7</v>
      </c>
      <c r="C367" s="172">
        <v>61.5</v>
      </c>
      <c r="D367" s="172">
        <v>66.099999999999994</v>
      </c>
      <c r="E367" s="172">
        <v>66.7</v>
      </c>
      <c r="F367" s="172">
        <v>68.400000000000006</v>
      </c>
      <c r="G367" s="172">
        <v>67.599999999999994</v>
      </c>
      <c r="H367" s="171"/>
      <c r="I367" s="172">
        <v>52.5</v>
      </c>
      <c r="J367" s="172">
        <v>58</v>
      </c>
      <c r="K367" s="172">
        <v>63.5</v>
      </c>
      <c r="L367" s="172">
        <v>65.599999999999994</v>
      </c>
      <c r="M367" s="172">
        <v>69.3</v>
      </c>
      <c r="N367" s="172">
        <v>71.900000000000006</v>
      </c>
    </row>
    <row r="368" spans="1:28">
      <c r="A368" s="170" t="s">
        <v>5</v>
      </c>
      <c r="B368" s="172">
        <v>74</v>
      </c>
      <c r="C368" s="172">
        <v>76.5</v>
      </c>
      <c r="D368" s="172">
        <v>80.5</v>
      </c>
      <c r="E368" s="172">
        <v>80.900000000000006</v>
      </c>
      <c r="F368" s="172">
        <v>81.7</v>
      </c>
      <c r="G368" s="172">
        <v>82.7</v>
      </c>
      <c r="H368" s="171"/>
      <c r="I368" s="172">
        <v>71.2</v>
      </c>
      <c r="J368" s="172">
        <v>74.8</v>
      </c>
      <c r="K368" s="172">
        <v>76.8</v>
      </c>
      <c r="L368" s="172">
        <v>80.400000000000006</v>
      </c>
      <c r="M368" s="172">
        <v>84.2</v>
      </c>
      <c r="N368" s="172">
        <v>85.9</v>
      </c>
    </row>
    <row r="369" spans="1:14">
      <c r="A369" s="170" t="s">
        <v>4</v>
      </c>
      <c r="B369" s="172">
        <v>60.6</v>
      </c>
      <c r="C369" s="172">
        <v>63.4</v>
      </c>
      <c r="D369" s="172">
        <v>68</v>
      </c>
      <c r="E369" s="172">
        <v>67</v>
      </c>
      <c r="F369" s="172">
        <v>71</v>
      </c>
      <c r="G369" s="172">
        <v>71.5</v>
      </c>
      <c r="H369" s="171"/>
      <c r="I369" s="172">
        <v>56.9</v>
      </c>
      <c r="J369" s="172">
        <v>60.3</v>
      </c>
      <c r="K369" s="172">
        <v>67.5</v>
      </c>
      <c r="L369" s="172">
        <v>68.5</v>
      </c>
      <c r="M369" s="172">
        <v>73</v>
      </c>
      <c r="N369" s="172">
        <v>78</v>
      </c>
    </row>
    <row r="370" spans="1:14">
      <c r="A370" s="170" t="s">
        <v>3</v>
      </c>
      <c r="B370" s="172">
        <v>67.5</v>
      </c>
      <c r="C370" s="172">
        <v>72.099999999999994</v>
      </c>
      <c r="D370" s="172">
        <v>73.3</v>
      </c>
      <c r="E370" s="172">
        <v>73.599999999999994</v>
      </c>
      <c r="F370" s="172">
        <v>75.900000000000006</v>
      </c>
      <c r="G370" s="172">
        <v>78</v>
      </c>
      <c r="H370" s="171"/>
      <c r="I370" s="172">
        <v>63.2</v>
      </c>
      <c r="J370" s="172">
        <v>70</v>
      </c>
      <c r="K370" s="172">
        <v>71.5</v>
      </c>
      <c r="L370" s="172">
        <v>72.099999999999994</v>
      </c>
      <c r="M370" s="172">
        <v>76.5</v>
      </c>
      <c r="N370" s="172">
        <v>79.599999999999994</v>
      </c>
    </row>
    <row r="371" spans="1:14">
      <c r="A371" s="170" t="s">
        <v>2</v>
      </c>
      <c r="B371" s="172">
        <v>70.3</v>
      </c>
      <c r="C371" s="172">
        <v>73.599999999999994</v>
      </c>
      <c r="D371" s="172">
        <v>77</v>
      </c>
      <c r="E371" s="172">
        <v>79.2</v>
      </c>
      <c r="F371" s="172">
        <v>79.599999999999994</v>
      </c>
      <c r="G371" s="172">
        <v>79</v>
      </c>
      <c r="H371" s="171"/>
      <c r="I371" s="172">
        <v>66.8</v>
      </c>
      <c r="J371" s="172">
        <v>71.099999999999994</v>
      </c>
      <c r="K371" s="172">
        <v>76</v>
      </c>
      <c r="L371" s="172">
        <v>76.7</v>
      </c>
      <c r="M371" s="172">
        <v>81</v>
      </c>
      <c r="N371" s="172">
        <v>81.5</v>
      </c>
    </row>
    <row r="372" spans="1:14">
      <c r="A372" s="170" t="s">
        <v>1</v>
      </c>
      <c r="B372" s="172">
        <v>66.8</v>
      </c>
      <c r="C372" s="172">
        <v>69.2</v>
      </c>
      <c r="D372" s="172">
        <v>70</v>
      </c>
      <c r="E372" s="172">
        <v>71.099999999999994</v>
      </c>
      <c r="F372" s="172">
        <v>74.099999999999994</v>
      </c>
      <c r="G372" s="172">
        <v>76.099999999999994</v>
      </c>
      <c r="H372" s="171"/>
      <c r="I372" s="172">
        <v>61.9</v>
      </c>
      <c r="J372" s="172">
        <v>66.7</v>
      </c>
      <c r="K372" s="172">
        <v>64.599999999999994</v>
      </c>
      <c r="L372" s="172">
        <v>71</v>
      </c>
      <c r="M372" s="172">
        <v>75.7</v>
      </c>
      <c r="N372" s="172">
        <v>78.7</v>
      </c>
    </row>
    <row r="373" spans="1:14">
      <c r="A373" s="170" t="s">
        <v>67</v>
      </c>
      <c r="B373" s="172">
        <v>62.3</v>
      </c>
      <c r="C373" s="172">
        <v>70.8</v>
      </c>
      <c r="D373" s="172">
        <v>66</v>
      </c>
      <c r="E373" s="172">
        <v>76.400000000000006</v>
      </c>
      <c r="F373" s="172">
        <v>78.8</v>
      </c>
      <c r="G373" s="172">
        <v>81.900000000000006</v>
      </c>
      <c r="H373" s="171"/>
      <c r="I373" s="172">
        <v>60.3</v>
      </c>
      <c r="J373" s="172">
        <v>70.8</v>
      </c>
      <c r="K373" s="172">
        <v>66.599999999999994</v>
      </c>
      <c r="L373" s="172">
        <v>77.3</v>
      </c>
      <c r="M373" s="172">
        <v>84.8</v>
      </c>
      <c r="N373" s="172">
        <v>82.9</v>
      </c>
    </row>
    <row r="374" spans="1:14" ht="15.75" thickBot="1">
      <c r="A374" s="175" t="s">
        <v>66</v>
      </c>
      <c r="B374" s="175">
        <v>64.3</v>
      </c>
      <c r="C374" s="175">
        <v>67.900000000000006</v>
      </c>
      <c r="D374" s="175">
        <v>55.9</v>
      </c>
      <c r="E374" s="175">
        <v>52.8</v>
      </c>
      <c r="F374" s="175">
        <v>61</v>
      </c>
      <c r="G374" s="175">
        <v>71.400000000000006</v>
      </c>
      <c r="H374" s="175"/>
      <c r="I374" s="175">
        <v>59.3</v>
      </c>
      <c r="J374" s="175">
        <v>67</v>
      </c>
      <c r="K374" s="175">
        <v>55.2</v>
      </c>
      <c r="L374" s="175">
        <v>54.3</v>
      </c>
      <c r="M374" s="175">
        <v>74</v>
      </c>
      <c r="N374" s="175">
        <v>74.3</v>
      </c>
    </row>
    <row r="375" spans="1:14">
      <c r="I375" s="196"/>
    </row>
    <row r="376" spans="1:14">
      <c r="I376" s="185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789"/>
  <sheetViews>
    <sheetView workbookViewId="0">
      <selection activeCell="H10" sqref="H10"/>
    </sheetView>
  </sheetViews>
  <sheetFormatPr baseColWidth="10" defaultRowHeight="15"/>
  <cols>
    <col min="1" max="1" width="11.42578125" style="11" customWidth="1"/>
    <col min="2" max="17" width="11.42578125" style="11"/>
    <col min="18" max="18" width="13.28515625" style="11" customWidth="1"/>
    <col min="19" max="19" width="12.42578125" style="11" customWidth="1"/>
    <col min="20" max="20" width="14" style="11" customWidth="1"/>
    <col min="21" max="21" width="12.140625" style="11" customWidth="1"/>
    <col min="22" max="22" width="14.5703125" style="11" customWidth="1"/>
    <col min="23" max="23" width="12.5703125" style="11" customWidth="1"/>
    <col min="24" max="24" width="12.28515625" style="11" customWidth="1"/>
    <col min="25" max="25" width="11.7109375" style="11" customWidth="1"/>
    <col min="26" max="16384" width="11.42578125" style="11"/>
  </cols>
  <sheetData>
    <row r="1" spans="1:29">
      <c r="A1" s="216" t="s">
        <v>343</v>
      </c>
    </row>
    <row r="2" spans="1:29" ht="15.75" thickBot="1">
      <c r="A2" s="216"/>
    </row>
    <row r="3" spans="1:29" ht="15.75" thickBot="1">
      <c r="A3" s="209" t="s">
        <v>327</v>
      </c>
      <c r="B3" s="209" t="s">
        <v>328</v>
      </c>
      <c r="C3" s="209" t="s">
        <v>329</v>
      </c>
      <c r="D3" s="209" t="s">
        <v>330</v>
      </c>
      <c r="E3" s="209" t="s">
        <v>331</v>
      </c>
      <c r="F3" s="209" t="s">
        <v>340</v>
      </c>
      <c r="G3" s="209" t="s">
        <v>341</v>
      </c>
      <c r="H3" s="209" t="s">
        <v>342</v>
      </c>
      <c r="I3" s="209" t="s">
        <v>243</v>
      </c>
      <c r="J3" s="209" t="s">
        <v>23</v>
      </c>
    </row>
    <row r="5" spans="1:29">
      <c r="A5" s="11" t="s">
        <v>17</v>
      </c>
      <c r="B5" s="11">
        <v>634</v>
      </c>
      <c r="C5" s="11">
        <v>169</v>
      </c>
      <c r="D5" s="11">
        <v>2</v>
      </c>
      <c r="E5" s="11">
        <v>17</v>
      </c>
      <c r="F5" s="11">
        <v>8</v>
      </c>
      <c r="G5" s="11">
        <v>0</v>
      </c>
      <c r="H5" s="11">
        <v>793</v>
      </c>
      <c r="I5" s="11">
        <v>4</v>
      </c>
      <c r="J5" s="11">
        <v>805</v>
      </c>
    </row>
    <row r="6" spans="1:29" s="83" customFormat="1">
      <c r="A6" s="83" t="s">
        <v>16</v>
      </c>
      <c r="B6" s="83">
        <v>231</v>
      </c>
      <c r="C6" s="83">
        <v>29</v>
      </c>
      <c r="D6" s="83">
        <v>1</v>
      </c>
      <c r="E6" s="83">
        <v>7</v>
      </c>
      <c r="F6" s="83">
        <v>3</v>
      </c>
      <c r="G6" s="83">
        <v>0</v>
      </c>
      <c r="H6" s="83">
        <v>258</v>
      </c>
      <c r="I6" s="83">
        <v>0</v>
      </c>
      <c r="J6" s="83">
        <v>261</v>
      </c>
      <c r="L6" s="217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</row>
    <row r="7" spans="1:29">
      <c r="A7" s="11" t="s">
        <v>13</v>
      </c>
      <c r="B7" s="11">
        <v>94</v>
      </c>
      <c r="C7" s="11">
        <v>62</v>
      </c>
      <c r="D7" s="11">
        <v>1</v>
      </c>
      <c r="E7" s="11">
        <v>19</v>
      </c>
      <c r="F7" s="11">
        <v>2</v>
      </c>
      <c r="G7" s="11">
        <v>0</v>
      </c>
      <c r="H7" s="11">
        <v>154</v>
      </c>
      <c r="I7" s="11">
        <v>1</v>
      </c>
      <c r="J7" s="11">
        <v>157</v>
      </c>
      <c r="S7" s="218"/>
      <c r="T7" s="218"/>
      <c r="U7" s="218"/>
      <c r="V7" s="218"/>
      <c r="W7" s="218"/>
      <c r="X7" s="218"/>
      <c r="Y7" s="218"/>
      <c r="Z7" s="218"/>
      <c r="AA7" s="218"/>
      <c r="AB7" s="218"/>
      <c r="AC7" s="41"/>
    </row>
    <row r="8" spans="1:29">
      <c r="A8" s="11" t="s">
        <v>12</v>
      </c>
      <c r="B8" s="11">
        <v>48</v>
      </c>
      <c r="C8" s="11">
        <v>7</v>
      </c>
      <c r="D8" s="11">
        <v>0</v>
      </c>
      <c r="E8" s="11">
        <v>0</v>
      </c>
      <c r="F8" s="11">
        <v>1</v>
      </c>
      <c r="G8" s="11">
        <v>1</v>
      </c>
      <c r="H8" s="11">
        <v>53</v>
      </c>
      <c r="I8" s="11">
        <v>0</v>
      </c>
      <c r="J8" s="11">
        <v>55</v>
      </c>
      <c r="S8" s="43"/>
      <c r="T8" s="43"/>
      <c r="U8" s="43"/>
      <c r="V8" s="43"/>
      <c r="W8" s="43"/>
      <c r="X8" s="43"/>
      <c r="Y8" s="43"/>
      <c r="Z8" s="43"/>
      <c r="AA8" s="43"/>
      <c r="AB8" s="43"/>
      <c r="AC8" s="41"/>
    </row>
    <row r="9" spans="1:29">
      <c r="A9" s="11" t="s">
        <v>11</v>
      </c>
      <c r="B9" s="11">
        <v>252</v>
      </c>
      <c r="C9" s="11">
        <v>34</v>
      </c>
      <c r="D9" s="11">
        <v>31</v>
      </c>
      <c r="E9" s="26">
        <v>2235</v>
      </c>
      <c r="F9" s="11">
        <v>9</v>
      </c>
      <c r="G9" s="11">
        <v>0</v>
      </c>
      <c r="H9" s="11">
        <v>307</v>
      </c>
      <c r="I9" s="11">
        <v>1</v>
      </c>
      <c r="J9" s="11">
        <v>317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1"/>
    </row>
    <row r="10" spans="1:29">
      <c r="A10" s="11" t="s">
        <v>10</v>
      </c>
      <c r="B10" s="11">
        <v>432</v>
      </c>
      <c r="C10" s="11">
        <v>57</v>
      </c>
      <c r="D10" s="11">
        <v>9</v>
      </c>
      <c r="E10" s="11">
        <v>316</v>
      </c>
      <c r="F10" s="11">
        <v>5</v>
      </c>
      <c r="G10" s="11">
        <v>9</v>
      </c>
      <c r="H10" s="11">
        <v>484</v>
      </c>
      <c r="I10" s="11">
        <v>0</v>
      </c>
      <c r="J10" s="11">
        <v>498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1"/>
    </row>
    <row r="11" spans="1:29">
      <c r="A11" s="11" t="s">
        <v>9</v>
      </c>
      <c r="B11" s="11">
        <v>380</v>
      </c>
      <c r="C11" s="11">
        <v>0</v>
      </c>
      <c r="D11" s="11">
        <v>11</v>
      </c>
      <c r="E11" s="11">
        <v>153</v>
      </c>
      <c r="F11" s="11">
        <v>3</v>
      </c>
      <c r="G11" s="11">
        <v>2</v>
      </c>
      <c r="H11" s="11">
        <v>386</v>
      </c>
      <c r="I11" s="11">
        <v>0</v>
      </c>
      <c r="J11" s="11">
        <v>391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1"/>
    </row>
    <row r="12" spans="1:29">
      <c r="A12" s="11" t="s">
        <v>67</v>
      </c>
      <c r="B12" s="11">
        <v>1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0</v>
      </c>
      <c r="I12" s="11">
        <v>0</v>
      </c>
      <c r="J12" s="11">
        <v>1</v>
      </c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</row>
    <row r="13" spans="1:29">
      <c r="A13" s="11" t="s">
        <v>332</v>
      </c>
      <c r="B13" s="11">
        <v>98</v>
      </c>
      <c r="C13" s="11">
        <v>118</v>
      </c>
      <c r="D13" s="11">
        <v>13</v>
      </c>
      <c r="E13" s="11">
        <v>184</v>
      </c>
      <c r="F13" s="11">
        <v>1</v>
      </c>
      <c r="G13" s="11">
        <v>31</v>
      </c>
      <c r="H13" s="11">
        <v>196</v>
      </c>
      <c r="I13" s="11">
        <v>1</v>
      </c>
      <c r="J13" s="11">
        <v>229</v>
      </c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</row>
    <row r="14" spans="1:29">
      <c r="A14" s="11" t="s">
        <v>333</v>
      </c>
      <c r="B14" s="11">
        <v>93</v>
      </c>
      <c r="C14" s="11">
        <v>0</v>
      </c>
      <c r="D14" s="11">
        <v>0</v>
      </c>
      <c r="E14" s="11">
        <v>0</v>
      </c>
      <c r="F14" s="11">
        <v>0</v>
      </c>
      <c r="G14" s="11">
        <v>1</v>
      </c>
      <c r="H14" s="11">
        <v>91</v>
      </c>
      <c r="I14" s="11">
        <v>1</v>
      </c>
      <c r="J14" s="11">
        <v>93</v>
      </c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</row>
    <row r="15" spans="1:29">
      <c r="A15" s="11" t="s">
        <v>334</v>
      </c>
      <c r="B15" s="11">
        <v>326</v>
      </c>
      <c r="C15" s="11">
        <v>107</v>
      </c>
      <c r="D15" s="11">
        <v>3</v>
      </c>
      <c r="E15" s="11">
        <v>39</v>
      </c>
      <c r="F15" s="11">
        <v>4</v>
      </c>
      <c r="G15" s="11">
        <v>0</v>
      </c>
      <c r="H15" s="11">
        <v>431</v>
      </c>
      <c r="I15" s="11">
        <v>1</v>
      </c>
      <c r="J15" s="11">
        <v>436</v>
      </c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</row>
    <row r="16" spans="1:29" s="83" customFormat="1">
      <c r="A16" s="83" t="s">
        <v>7</v>
      </c>
      <c r="B16" s="83">
        <v>381</v>
      </c>
      <c r="C16" s="83">
        <v>0</v>
      </c>
      <c r="D16" s="83">
        <v>1</v>
      </c>
      <c r="E16" s="83">
        <v>8</v>
      </c>
      <c r="F16" s="83">
        <v>3</v>
      </c>
      <c r="G16" s="83">
        <v>0</v>
      </c>
      <c r="H16" s="83">
        <v>379</v>
      </c>
      <c r="I16" s="83">
        <v>0</v>
      </c>
      <c r="J16" s="83">
        <v>382</v>
      </c>
    </row>
    <row r="17" spans="1:16">
      <c r="A17" s="11" t="s">
        <v>6</v>
      </c>
      <c r="B17" s="11">
        <v>247</v>
      </c>
      <c r="C17" s="11">
        <v>100</v>
      </c>
      <c r="D17" s="11">
        <v>0</v>
      </c>
      <c r="E17" s="11">
        <v>0</v>
      </c>
      <c r="F17" s="11">
        <v>5</v>
      </c>
      <c r="G17" s="11">
        <v>0</v>
      </c>
      <c r="H17" s="11">
        <v>335</v>
      </c>
      <c r="I17" s="11">
        <v>7</v>
      </c>
      <c r="J17" s="11">
        <v>347</v>
      </c>
    </row>
    <row r="18" spans="1:16" s="83" customFormat="1">
      <c r="A18" s="83" t="s">
        <v>335</v>
      </c>
      <c r="B18" s="83">
        <v>74</v>
      </c>
      <c r="C18" s="83">
        <v>45</v>
      </c>
      <c r="D18" s="83">
        <v>0</v>
      </c>
      <c r="E18" s="83">
        <v>0</v>
      </c>
      <c r="F18" s="83">
        <v>2</v>
      </c>
      <c r="G18" s="83">
        <v>0</v>
      </c>
      <c r="H18" s="83">
        <v>108</v>
      </c>
      <c r="I18" s="83">
        <v>9</v>
      </c>
      <c r="J18" s="83">
        <v>119</v>
      </c>
    </row>
    <row r="19" spans="1:16">
      <c r="A19" s="11" t="s">
        <v>336</v>
      </c>
      <c r="B19" s="11">
        <v>24</v>
      </c>
      <c r="C19" s="11">
        <v>0</v>
      </c>
      <c r="D19" s="11">
        <v>0</v>
      </c>
      <c r="E19" s="11">
        <v>0</v>
      </c>
      <c r="F19" s="11">
        <v>1</v>
      </c>
      <c r="G19" s="11">
        <v>0</v>
      </c>
      <c r="H19" s="11">
        <v>23</v>
      </c>
      <c r="I19" s="11">
        <v>0</v>
      </c>
      <c r="J19" s="11">
        <v>24</v>
      </c>
    </row>
    <row r="20" spans="1:16">
      <c r="A20" s="11" t="s">
        <v>66</v>
      </c>
      <c r="B20" s="11">
        <v>1</v>
      </c>
      <c r="C20" s="11">
        <v>0</v>
      </c>
      <c r="D20" s="11">
        <v>0</v>
      </c>
      <c r="E20" s="11">
        <v>0</v>
      </c>
      <c r="F20" s="11">
        <v>1</v>
      </c>
      <c r="G20" s="11">
        <v>0</v>
      </c>
      <c r="H20" s="11">
        <v>0</v>
      </c>
      <c r="I20" s="11">
        <v>0</v>
      </c>
      <c r="J20" s="11">
        <v>1</v>
      </c>
    </row>
    <row r="21" spans="1:16">
      <c r="A21" s="11" t="s">
        <v>2</v>
      </c>
      <c r="B21" s="11">
        <v>194</v>
      </c>
      <c r="C21" s="11">
        <v>68</v>
      </c>
      <c r="D21" s="11">
        <v>0</v>
      </c>
      <c r="E21" s="11">
        <v>0</v>
      </c>
      <c r="F21" s="11">
        <v>1</v>
      </c>
      <c r="G21" s="11">
        <v>0</v>
      </c>
      <c r="H21" s="11">
        <v>260</v>
      </c>
      <c r="I21" s="11">
        <v>1</v>
      </c>
      <c r="J21" s="11">
        <v>262</v>
      </c>
    </row>
    <row r="22" spans="1:16" s="83" customFormat="1">
      <c r="A22" s="83" t="s">
        <v>337</v>
      </c>
      <c r="B22" s="83">
        <v>66</v>
      </c>
      <c r="C22" s="83">
        <v>61</v>
      </c>
      <c r="D22" s="83">
        <v>0</v>
      </c>
      <c r="E22" s="83">
        <v>0</v>
      </c>
      <c r="F22" s="83">
        <v>2</v>
      </c>
      <c r="G22" s="83">
        <v>0</v>
      </c>
      <c r="H22" s="83">
        <v>125</v>
      </c>
      <c r="I22" s="83">
        <v>0</v>
      </c>
      <c r="J22" s="83">
        <v>127</v>
      </c>
    </row>
    <row r="23" spans="1:16">
      <c r="A23" s="11" t="s">
        <v>338</v>
      </c>
      <c r="B23" s="11">
        <v>45</v>
      </c>
      <c r="C23" s="11">
        <v>51</v>
      </c>
      <c r="D23" s="11">
        <v>5</v>
      </c>
      <c r="E23" s="11">
        <v>178</v>
      </c>
      <c r="F23" s="11">
        <v>1</v>
      </c>
      <c r="G23" s="11">
        <v>5</v>
      </c>
      <c r="H23" s="11">
        <v>95</v>
      </c>
      <c r="I23" s="11">
        <v>0</v>
      </c>
      <c r="J23" s="11">
        <v>101</v>
      </c>
    </row>
    <row r="24" spans="1:16" ht="15.75" thickBot="1">
      <c r="A24" s="175" t="s">
        <v>339</v>
      </c>
      <c r="B24" s="175">
        <v>3621</v>
      </c>
      <c r="C24" s="175">
        <v>908</v>
      </c>
      <c r="D24" s="175">
        <v>77</v>
      </c>
      <c r="E24" s="175">
        <v>3156</v>
      </c>
      <c r="F24" s="175">
        <v>53</v>
      </c>
      <c r="G24" s="175">
        <v>49</v>
      </c>
      <c r="H24" s="175">
        <v>4478</v>
      </c>
      <c r="I24" s="175">
        <v>26</v>
      </c>
      <c r="J24" s="175">
        <v>4606</v>
      </c>
    </row>
    <row r="26" spans="1:16">
      <c r="A26" s="216" t="s">
        <v>344</v>
      </c>
    </row>
    <row r="27" spans="1:16" ht="15.75" thickBot="1"/>
    <row r="28" spans="1:16" ht="15.75" thickBot="1">
      <c r="A28" s="209" t="s">
        <v>327</v>
      </c>
      <c r="B28" s="209" t="s">
        <v>345</v>
      </c>
      <c r="C28" s="209" t="s">
        <v>346</v>
      </c>
      <c r="D28" s="209" t="s">
        <v>330</v>
      </c>
      <c r="E28" s="209" t="s">
        <v>347</v>
      </c>
    </row>
    <row r="29" spans="1:16">
      <c r="A29" s="11" t="s">
        <v>17</v>
      </c>
      <c r="B29" s="11">
        <v>2</v>
      </c>
      <c r="C29" s="11">
        <v>4</v>
      </c>
      <c r="D29" s="11">
        <v>0</v>
      </c>
      <c r="E29" s="11">
        <v>4</v>
      </c>
    </row>
    <row r="30" spans="1:16">
      <c r="A30" s="11" t="s">
        <v>11</v>
      </c>
      <c r="B30" s="11">
        <v>1</v>
      </c>
      <c r="C30" s="11">
        <v>1</v>
      </c>
      <c r="D30" s="11">
        <v>0</v>
      </c>
      <c r="E30" s="11">
        <v>1</v>
      </c>
    </row>
    <row r="31" spans="1:16">
      <c r="A31" s="11" t="s">
        <v>10</v>
      </c>
      <c r="B31" s="11">
        <v>0</v>
      </c>
      <c r="C31" s="11">
        <v>1</v>
      </c>
      <c r="D31" s="11">
        <v>0</v>
      </c>
      <c r="E31" s="11">
        <v>1</v>
      </c>
      <c r="N31" s="40"/>
      <c r="O31" s="33"/>
      <c r="P31" s="33"/>
    </row>
    <row r="32" spans="1:16">
      <c r="A32" s="11" t="s">
        <v>9</v>
      </c>
      <c r="B32" s="11">
        <v>7</v>
      </c>
      <c r="C32" s="11">
        <v>7</v>
      </c>
      <c r="D32" s="11">
        <v>0</v>
      </c>
      <c r="E32" s="11">
        <v>7</v>
      </c>
    </row>
    <row r="33" spans="1:5">
      <c r="A33" s="11" t="s">
        <v>332</v>
      </c>
      <c r="B33" s="11">
        <v>0</v>
      </c>
      <c r="C33" s="11">
        <v>2</v>
      </c>
      <c r="D33" s="11">
        <v>0</v>
      </c>
      <c r="E33" s="11">
        <v>2</v>
      </c>
    </row>
    <row r="34" spans="1:5">
      <c r="A34" s="11" t="s">
        <v>7</v>
      </c>
      <c r="B34" s="11">
        <v>1</v>
      </c>
      <c r="C34" s="11">
        <v>0</v>
      </c>
      <c r="D34" s="11">
        <v>1</v>
      </c>
      <c r="E34" s="11">
        <v>1</v>
      </c>
    </row>
    <row r="35" spans="1:5">
      <c r="A35" s="11" t="s">
        <v>2</v>
      </c>
      <c r="B35" s="11">
        <v>1</v>
      </c>
      <c r="C35" s="11">
        <v>2</v>
      </c>
      <c r="D35" s="11">
        <v>0</v>
      </c>
      <c r="E35" s="11">
        <v>2</v>
      </c>
    </row>
    <row r="36" spans="1:5">
      <c r="A36" s="11" t="s">
        <v>338</v>
      </c>
      <c r="B36" s="11">
        <v>0</v>
      </c>
      <c r="C36" s="11">
        <v>1</v>
      </c>
      <c r="D36" s="11">
        <v>0</v>
      </c>
      <c r="E36" s="11">
        <v>1</v>
      </c>
    </row>
    <row r="37" spans="1:5" ht="15.75" thickBot="1">
      <c r="A37" s="175" t="s">
        <v>339</v>
      </c>
      <c r="B37" s="175">
        <v>12</v>
      </c>
      <c r="C37" s="175">
        <v>18</v>
      </c>
      <c r="D37" s="175">
        <v>1</v>
      </c>
      <c r="E37" s="175">
        <v>19</v>
      </c>
    </row>
    <row r="39" spans="1:5">
      <c r="A39" s="216" t="s">
        <v>348</v>
      </c>
    </row>
    <row r="40" spans="1:5" ht="15.75" thickBot="1"/>
    <row r="41" spans="1:5" ht="15.75" thickBot="1">
      <c r="A41" s="209" t="s">
        <v>327</v>
      </c>
      <c r="B41" s="209" t="s">
        <v>345</v>
      </c>
      <c r="C41" s="209" t="s">
        <v>346</v>
      </c>
      <c r="D41" s="209" t="s">
        <v>330</v>
      </c>
      <c r="E41" s="209" t="s">
        <v>347</v>
      </c>
    </row>
    <row r="42" spans="1:5">
      <c r="A42" s="11" t="s">
        <v>17</v>
      </c>
      <c r="B42" s="11">
        <v>2</v>
      </c>
      <c r="C42" s="11">
        <v>2</v>
      </c>
      <c r="D42" s="11">
        <v>0</v>
      </c>
      <c r="E42" s="11">
        <v>2</v>
      </c>
    </row>
    <row r="43" spans="1:5">
      <c r="A43" s="11" t="s">
        <v>13</v>
      </c>
      <c r="B43" s="11">
        <v>0</v>
      </c>
      <c r="C43" s="11">
        <v>1</v>
      </c>
      <c r="D43" s="11">
        <v>0</v>
      </c>
      <c r="E43" s="11">
        <v>1</v>
      </c>
    </row>
    <row r="44" spans="1:5">
      <c r="A44" s="11" t="s">
        <v>334</v>
      </c>
      <c r="B44" s="11">
        <v>3</v>
      </c>
      <c r="C44" s="11">
        <v>5</v>
      </c>
      <c r="D44" s="11">
        <v>0</v>
      </c>
      <c r="E44" s="11">
        <v>5</v>
      </c>
    </row>
    <row r="45" spans="1:5">
      <c r="A45" s="11" t="s">
        <v>6</v>
      </c>
      <c r="B45" s="11">
        <v>0</v>
      </c>
      <c r="C45" s="11">
        <v>1</v>
      </c>
      <c r="D45" s="11">
        <v>0</v>
      </c>
      <c r="E45" s="11">
        <v>1</v>
      </c>
    </row>
    <row r="46" spans="1:5">
      <c r="A46" s="11" t="s">
        <v>2</v>
      </c>
      <c r="B46" s="11">
        <v>0</v>
      </c>
      <c r="C46" s="11">
        <v>1</v>
      </c>
      <c r="D46" s="11">
        <v>0</v>
      </c>
      <c r="E46" s="11">
        <v>1</v>
      </c>
    </row>
    <row r="47" spans="1:5" ht="15.75" thickBot="1">
      <c r="A47" s="175" t="s">
        <v>339</v>
      </c>
      <c r="B47" s="175">
        <v>5</v>
      </c>
      <c r="C47" s="175">
        <v>10</v>
      </c>
      <c r="D47" s="175">
        <v>0</v>
      </c>
      <c r="E47" s="175">
        <v>10</v>
      </c>
    </row>
    <row r="49" spans="1:11">
      <c r="A49" s="216" t="s">
        <v>369</v>
      </c>
    </row>
    <row r="50" spans="1:11" ht="15.75" thickBot="1"/>
    <row r="51" spans="1:11" ht="15.75" thickBot="1">
      <c r="A51" s="209" t="s">
        <v>327</v>
      </c>
      <c r="B51" s="209" t="s">
        <v>349</v>
      </c>
      <c r="C51" s="209" t="s">
        <v>350</v>
      </c>
      <c r="D51" s="209" t="s">
        <v>351</v>
      </c>
      <c r="E51" s="209" t="s">
        <v>352</v>
      </c>
      <c r="F51" s="209" t="s">
        <v>353</v>
      </c>
      <c r="G51" s="209" t="s">
        <v>354</v>
      </c>
      <c r="H51" s="209" t="s">
        <v>355</v>
      </c>
      <c r="I51" s="209" t="s">
        <v>356</v>
      </c>
      <c r="J51" s="209" t="s">
        <v>357</v>
      </c>
      <c r="K51" s="209" t="s">
        <v>358</v>
      </c>
    </row>
    <row r="52" spans="1:11">
      <c r="A52" s="11" t="s">
        <v>17</v>
      </c>
      <c r="B52" s="11">
        <v>778</v>
      </c>
      <c r="C52" s="11">
        <v>578</v>
      </c>
      <c r="D52" s="11">
        <v>578</v>
      </c>
      <c r="E52" s="11">
        <v>803</v>
      </c>
      <c r="F52" s="11">
        <v>1</v>
      </c>
      <c r="G52" s="11">
        <v>200</v>
      </c>
      <c r="H52" s="11">
        <v>1</v>
      </c>
      <c r="I52" s="26">
        <v>8388107</v>
      </c>
      <c r="J52" s="26">
        <v>8176122</v>
      </c>
      <c r="K52" s="26">
        <v>211985</v>
      </c>
    </row>
    <row r="53" spans="1:11" s="83" customFormat="1">
      <c r="A53" s="83" t="s">
        <v>16</v>
      </c>
      <c r="B53" s="83">
        <v>731</v>
      </c>
      <c r="C53" s="83">
        <v>224</v>
      </c>
      <c r="D53" s="83">
        <v>224</v>
      </c>
      <c r="E53" s="83">
        <v>260</v>
      </c>
      <c r="F53" s="83">
        <v>1</v>
      </c>
      <c r="G53" s="83">
        <v>507</v>
      </c>
      <c r="H53" s="83">
        <v>1</v>
      </c>
      <c r="I53" s="219">
        <v>1308563</v>
      </c>
      <c r="J53" s="219">
        <v>1218513</v>
      </c>
      <c r="K53" s="219">
        <v>90050</v>
      </c>
    </row>
    <row r="54" spans="1:11">
      <c r="A54" s="11" t="s">
        <v>13</v>
      </c>
      <c r="B54" s="11">
        <v>88</v>
      </c>
      <c r="C54" s="11">
        <v>80</v>
      </c>
      <c r="D54" s="11">
        <v>80</v>
      </c>
      <c r="E54" s="11">
        <v>156</v>
      </c>
      <c r="F54" s="11">
        <v>1</v>
      </c>
      <c r="G54" s="11">
        <v>8</v>
      </c>
      <c r="H54" s="11">
        <v>1</v>
      </c>
      <c r="I54" s="26">
        <v>2101924</v>
      </c>
      <c r="J54" s="26">
        <v>2068325</v>
      </c>
      <c r="K54" s="26">
        <v>33599</v>
      </c>
    </row>
    <row r="55" spans="1:11">
      <c r="A55" s="11" t="s">
        <v>12</v>
      </c>
      <c r="B55" s="11">
        <v>102</v>
      </c>
      <c r="C55" s="11">
        <v>46</v>
      </c>
      <c r="D55" s="11">
        <v>46</v>
      </c>
      <c r="E55" s="11">
        <v>55</v>
      </c>
      <c r="F55" s="11">
        <v>0</v>
      </c>
      <c r="G55" s="11">
        <v>56</v>
      </c>
      <c r="H55" s="11">
        <v>0</v>
      </c>
      <c r="I55" s="26">
        <v>582206</v>
      </c>
      <c r="J55" s="26">
        <v>510366</v>
      </c>
      <c r="K55" s="26">
        <v>71840</v>
      </c>
    </row>
    <row r="56" spans="1:11">
      <c r="A56" s="11" t="s">
        <v>11</v>
      </c>
      <c r="B56" s="26">
        <v>2248</v>
      </c>
      <c r="C56" s="26">
        <v>1477</v>
      </c>
      <c r="D56" s="11">
        <v>241</v>
      </c>
      <c r="E56" s="11">
        <v>286</v>
      </c>
      <c r="F56" s="26">
        <v>1331</v>
      </c>
      <c r="G56" s="11">
        <v>771</v>
      </c>
      <c r="H56" s="11">
        <v>95</v>
      </c>
      <c r="I56" s="26">
        <v>2447519</v>
      </c>
      <c r="J56" s="26">
        <v>2355909</v>
      </c>
      <c r="K56" s="26">
        <v>91610</v>
      </c>
    </row>
    <row r="57" spans="1:11">
      <c r="A57" s="11" t="s">
        <v>10</v>
      </c>
      <c r="B57" s="11">
        <v>919</v>
      </c>
      <c r="C57" s="11">
        <v>690</v>
      </c>
      <c r="D57" s="11">
        <v>425</v>
      </c>
      <c r="E57" s="11">
        <v>489</v>
      </c>
      <c r="F57" s="11">
        <v>279</v>
      </c>
      <c r="G57" s="11">
        <v>229</v>
      </c>
      <c r="H57" s="11">
        <v>14</v>
      </c>
      <c r="I57" s="26">
        <v>2041631</v>
      </c>
      <c r="J57" s="26">
        <v>2004539</v>
      </c>
      <c r="K57" s="26">
        <v>37092</v>
      </c>
    </row>
    <row r="58" spans="1:11">
      <c r="A58" s="11" t="s">
        <v>9</v>
      </c>
      <c r="B58" s="11">
        <v>947</v>
      </c>
      <c r="C58" s="11">
        <v>414</v>
      </c>
      <c r="D58" s="11">
        <v>279</v>
      </c>
      <c r="E58" s="11">
        <v>380</v>
      </c>
      <c r="F58" s="11">
        <v>137</v>
      </c>
      <c r="G58" s="11">
        <v>533</v>
      </c>
      <c r="H58" s="11">
        <v>2</v>
      </c>
      <c r="I58" s="26">
        <v>7522596</v>
      </c>
      <c r="J58" s="26">
        <v>7036338</v>
      </c>
      <c r="K58" s="26">
        <v>486258</v>
      </c>
    </row>
    <row r="59" spans="1:11">
      <c r="A59" s="11" t="s">
        <v>67</v>
      </c>
      <c r="B59" s="11">
        <v>1</v>
      </c>
      <c r="C59" s="11">
        <v>1</v>
      </c>
      <c r="D59" s="11">
        <v>1</v>
      </c>
      <c r="E59" s="11">
        <v>1</v>
      </c>
      <c r="F59" s="11">
        <v>0</v>
      </c>
      <c r="G59" s="11">
        <v>0</v>
      </c>
      <c r="H59" s="11">
        <v>0</v>
      </c>
      <c r="I59" s="26">
        <v>84519</v>
      </c>
      <c r="J59" s="26">
        <v>84519</v>
      </c>
      <c r="K59" s="11">
        <v>0</v>
      </c>
    </row>
    <row r="60" spans="1:11">
      <c r="A60" s="11" t="s">
        <v>332</v>
      </c>
      <c r="B60" s="11">
        <v>179</v>
      </c>
      <c r="C60" s="11">
        <v>150</v>
      </c>
      <c r="D60" s="11">
        <v>98</v>
      </c>
      <c r="E60" s="11">
        <v>216</v>
      </c>
      <c r="F60" s="11">
        <v>114</v>
      </c>
      <c r="G60" s="11">
        <v>29</v>
      </c>
      <c r="H60" s="11">
        <v>62</v>
      </c>
      <c r="I60" s="26">
        <v>6466996</v>
      </c>
      <c r="J60" s="26">
        <v>6449648</v>
      </c>
      <c r="K60" s="26">
        <v>17348</v>
      </c>
    </row>
    <row r="61" spans="1:11">
      <c r="A61" s="11" t="s">
        <v>333</v>
      </c>
      <c r="B61" s="11">
        <v>272</v>
      </c>
      <c r="C61" s="11">
        <v>83</v>
      </c>
      <c r="D61" s="11">
        <v>83</v>
      </c>
      <c r="E61" s="11">
        <v>93</v>
      </c>
      <c r="F61" s="11">
        <v>0</v>
      </c>
      <c r="G61" s="11">
        <v>189</v>
      </c>
      <c r="H61" s="11">
        <v>0</v>
      </c>
      <c r="I61" s="26">
        <v>640647</v>
      </c>
      <c r="J61" s="26">
        <v>567938</v>
      </c>
      <c r="K61" s="26">
        <v>72709</v>
      </c>
    </row>
    <row r="62" spans="1:11">
      <c r="A62" s="11" t="s">
        <v>334</v>
      </c>
      <c r="B62" s="11">
        <v>542</v>
      </c>
      <c r="C62" s="11">
        <v>336</v>
      </c>
      <c r="D62" s="11">
        <v>317</v>
      </c>
      <c r="E62" s="11">
        <v>433</v>
      </c>
      <c r="F62" s="11">
        <v>27</v>
      </c>
      <c r="G62" s="11">
        <v>206</v>
      </c>
      <c r="H62" s="11">
        <v>8</v>
      </c>
      <c r="I62" s="26">
        <v>4959968</v>
      </c>
      <c r="J62" s="26">
        <v>4788341</v>
      </c>
      <c r="K62" s="26">
        <v>171627</v>
      </c>
    </row>
    <row r="63" spans="1:11" s="83" customFormat="1">
      <c r="A63" s="83" t="s">
        <v>7</v>
      </c>
      <c r="B63" s="83">
        <v>388</v>
      </c>
      <c r="C63" s="83">
        <v>318</v>
      </c>
      <c r="D63" s="83">
        <v>318</v>
      </c>
      <c r="E63" s="83">
        <v>381</v>
      </c>
      <c r="F63" s="83">
        <v>1</v>
      </c>
      <c r="G63" s="83">
        <v>70</v>
      </c>
      <c r="H63" s="83">
        <v>1</v>
      </c>
      <c r="I63" s="219">
        <v>1087778</v>
      </c>
      <c r="J63" s="219">
        <v>1042779</v>
      </c>
      <c r="K63" s="219">
        <v>44999</v>
      </c>
    </row>
    <row r="64" spans="1:11">
      <c r="A64" s="11" t="s">
        <v>6</v>
      </c>
      <c r="B64" s="11">
        <v>314</v>
      </c>
      <c r="C64" s="11">
        <v>234</v>
      </c>
      <c r="D64" s="11">
        <v>234</v>
      </c>
      <c r="E64" s="11">
        <v>347</v>
      </c>
      <c r="F64" s="11">
        <v>0</v>
      </c>
      <c r="G64" s="11">
        <v>80</v>
      </c>
      <c r="H64" s="11">
        <v>0</v>
      </c>
      <c r="I64" s="26">
        <v>2718525</v>
      </c>
      <c r="J64" s="26">
        <v>2562496</v>
      </c>
      <c r="K64" s="26">
        <v>156029</v>
      </c>
    </row>
    <row r="65" spans="1:11" s="83" customFormat="1">
      <c r="A65" s="83" t="s">
        <v>335</v>
      </c>
      <c r="B65" s="83">
        <v>67</v>
      </c>
      <c r="C65" s="83">
        <v>62</v>
      </c>
      <c r="D65" s="83">
        <v>62</v>
      </c>
      <c r="E65" s="83">
        <v>119</v>
      </c>
      <c r="F65" s="83">
        <v>0</v>
      </c>
      <c r="G65" s="83">
        <v>5</v>
      </c>
      <c r="H65" s="83">
        <v>0</v>
      </c>
      <c r="I65" s="219">
        <v>1107220</v>
      </c>
      <c r="J65" s="219">
        <v>1103920</v>
      </c>
      <c r="K65" s="219">
        <v>3300</v>
      </c>
    </row>
    <row r="66" spans="1:11">
      <c r="A66" s="11" t="s">
        <v>336</v>
      </c>
      <c r="B66" s="11">
        <v>174</v>
      </c>
      <c r="C66" s="11">
        <v>23</v>
      </c>
      <c r="D66" s="11">
        <v>23</v>
      </c>
      <c r="E66" s="11">
        <v>24</v>
      </c>
      <c r="F66" s="11">
        <v>0</v>
      </c>
      <c r="G66" s="11">
        <v>151</v>
      </c>
      <c r="H66" s="11">
        <v>0</v>
      </c>
      <c r="I66" s="26">
        <v>315794</v>
      </c>
      <c r="J66" s="26">
        <v>280472</v>
      </c>
      <c r="K66" s="26">
        <v>35322</v>
      </c>
    </row>
    <row r="67" spans="1:11">
      <c r="A67" s="11" t="s">
        <v>66</v>
      </c>
      <c r="B67" s="11">
        <v>1</v>
      </c>
      <c r="C67" s="11">
        <v>1</v>
      </c>
      <c r="D67" s="11">
        <v>1</v>
      </c>
      <c r="E67" s="11">
        <v>1</v>
      </c>
      <c r="F67" s="11">
        <v>0</v>
      </c>
      <c r="G67" s="11">
        <v>0</v>
      </c>
      <c r="H67" s="11">
        <v>0</v>
      </c>
      <c r="I67" s="26">
        <v>86026</v>
      </c>
      <c r="J67" s="26">
        <v>86026</v>
      </c>
      <c r="K67" s="11">
        <v>0</v>
      </c>
    </row>
    <row r="68" spans="1:11">
      <c r="A68" s="11" t="s">
        <v>2</v>
      </c>
      <c r="B68" s="11">
        <v>251</v>
      </c>
      <c r="C68" s="11">
        <v>189</v>
      </c>
      <c r="D68" s="11">
        <v>189</v>
      </c>
      <c r="E68" s="11">
        <v>262</v>
      </c>
      <c r="F68" s="11">
        <v>0</v>
      </c>
      <c r="G68" s="11">
        <v>62</v>
      </c>
      <c r="H68" s="11">
        <v>0</v>
      </c>
      <c r="I68" s="26">
        <v>2189534</v>
      </c>
      <c r="J68" s="26">
        <v>2147685</v>
      </c>
      <c r="K68" s="26">
        <v>41849</v>
      </c>
    </row>
    <row r="69" spans="1:11" s="83" customFormat="1">
      <c r="A69" s="83" t="s">
        <v>337</v>
      </c>
      <c r="B69" s="83">
        <v>78</v>
      </c>
      <c r="C69" s="83">
        <v>68</v>
      </c>
      <c r="D69" s="83">
        <v>68</v>
      </c>
      <c r="E69" s="83">
        <v>127</v>
      </c>
      <c r="F69" s="83">
        <v>0</v>
      </c>
      <c r="G69" s="83">
        <v>10</v>
      </c>
      <c r="H69" s="83">
        <v>0</v>
      </c>
      <c r="I69" s="219">
        <v>1042608</v>
      </c>
      <c r="J69" s="219">
        <v>1034954</v>
      </c>
      <c r="K69" s="219">
        <v>7654</v>
      </c>
    </row>
    <row r="70" spans="1:11">
      <c r="A70" s="11" t="s">
        <v>338</v>
      </c>
      <c r="B70" s="11">
        <v>45</v>
      </c>
      <c r="C70" s="11">
        <v>45</v>
      </c>
      <c r="D70" s="11">
        <v>45</v>
      </c>
      <c r="E70" s="11">
        <v>96</v>
      </c>
      <c r="F70" s="11">
        <v>28</v>
      </c>
      <c r="G70" s="11">
        <v>0</v>
      </c>
      <c r="H70" s="11">
        <v>28</v>
      </c>
      <c r="I70" s="26">
        <v>1464847</v>
      </c>
      <c r="J70" s="26">
        <v>1464847</v>
      </c>
      <c r="K70" s="11">
        <v>0</v>
      </c>
    </row>
    <row r="71" spans="1:11" ht="15.75" thickBot="1">
      <c r="A71" s="175" t="s">
        <v>339</v>
      </c>
      <c r="B71" s="175">
        <v>8125</v>
      </c>
      <c r="C71" s="175">
        <v>5019</v>
      </c>
      <c r="D71" s="175">
        <v>3312</v>
      </c>
      <c r="E71" s="175">
        <v>4529</v>
      </c>
      <c r="F71" s="175">
        <v>1920</v>
      </c>
      <c r="G71" s="175">
        <v>3106</v>
      </c>
      <c r="H71" s="175">
        <v>213</v>
      </c>
      <c r="I71" s="175">
        <v>46557008</v>
      </c>
      <c r="J71" s="175">
        <v>44983737</v>
      </c>
      <c r="K71" s="175">
        <v>1573271</v>
      </c>
    </row>
    <row r="73" spans="1:11">
      <c r="A73" s="216" t="s">
        <v>368</v>
      </c>
    </row>
    <row r="74" spans="1:11" ht="15.75" thickBot="1"/>
    <row r="75" spans="1:11" ht="15.75" thickBot="1">
      <c r="A75" s="209" t="s">
        <v>359</v>
      </c>
      <c r="B75" s="209" t="s">
        <v>360</v>
      </c>
      <c r="C75" s="209" t="s">
        <v>361</v>
      </c>
      <c r="D75" s="209" t="s">
        <v>850</v>
      </c>
      <c r="E75" s="209" t="s">
        <v>851</v>
      </c>
      <c r="F75" s="209" t="s">
        <v>364</v>
      </c>
      <c r="G75" s="209" t="s">
        <v>852</v>
      </c>
      <c r="H75" s="209" t="s">
        <v>366</v>
      </c>
      <c r="I75" s="209" t="s">
        <v>853</v>
      </c>
      <c r="J75" s="209" t="s">
        <v>139</v>
      </c>
      <c r="K75" s="209" t="s">
        <v>23</v>
      </c>
    </row>
    <row r="76" spans="1:11">
      <c r="A76" s="11" t="s">
        <v>17</v>
      </c>
      <c r="B76" s="26">
        <v>9537920</v>
      </c>
      <c r="C76" s="26">
        <v>36341</v>
      </c>
      <c r="D76" s="26">
        <v>925520</v>
      </c>
      <c r="E76" s="26">
        <v>95251</v>
      </c>
      <c r="F76" s="26">
        <v>2696</v>
      </c>
      <c r="G76" s="26">
        <v>7649</v>
      </c>
      <c r="H76" s="26">
        <v>4273</v>
      </c>
      <c r="I76" s="26">
        <v>61824</v>
      </c>
      <c r="J76" s="11">
        <v>16</v>
      </c>
      <c r="K76" s="26">
        <v>10671490</v>
      </c>
    </row>
    <row r="77" spans="1:11" s="83" customFormat="1">
      <c r="A77" s="83" t="s">
        <v>16</v>
      </c>
      <c r="B77" s="219">
        <v>2667218</v>
      </c>
      <c r="C77" s="83">
        <v>187</v>
      </c>
      <c r="D77" s="219">
        <v>357003</v>
      </c>
      <c r="E77" s="219">
        <v>25080</v>
      </c>
      <c r="F77" s="219">
        <v>92038</v>
      </c>
      <c r="G77" s="219">
        <v>4009</v>
      </c>
      <c r="H77" s="83">
        <v>265</v>
      </c>
      <c r="I77" s="219">
        <v>2570</v>
      </c>
      <c r="J77" s="83">
        <v>330</v>
      </c>
      <c r="K77" s="219">
        <v>3148700</v>
      </c>
    </row>
    <row r="78" spans="1:11">
      <c r="A78" s="11" t="s">
        <v>13</v>
      </c>
      <c r="B78" s="26">
        <v>2180787</v>
      </c>
      <c r="C78" s="26">
        <v>5447</v>
      </c>
      <c r="D78" s="26">
        <v>134526</v>
      </c>
      <c r="E78" s="26">
        <v>11384</v>
      </c>
      <c r="F78" s="26">
        <v>21493</v>
      </c>
      <c r="G78" s="26">
        <v>15341</v>
      </c>
      <c r="H78" s="26">
        <v>5732</v>
      </c>
      <c r="I78" s="26">
        <v>3013</v>
      </c>
      <c r="J78" s="11">
        <v>109</v>
      </c>
      <c r="K78" s="26">
        <v>2377832</v>
      </c>
    </row>
    <row r="79" spans="1:11">
      <c r="A79" s="11" t="s">
        <v>12</v>
      </c>
      <c r="B79" s="26">
        <v>825141</v>
      </c>
      <c r="C79" s="11">
        <v>36</v>
      </c>
      <c r="D79" s="26">
        <v>81137</v>
      </c>
      <c r="E79" s="26">
        <v>9101</v>
      </c>
      <c r="F79" s="26">
        <v>2411</v>
      </c>
      <c r="G79" s="26">
        <v>1345</v>
      </c>
      <c r="H79" s="11">
        <v>320</v>
      </c>
      <c r="I79" s="26">
        <v>8734</v>
      </c>
      <c r="J79" s="11">
        <v>97</v>
      </c>
      <c r="K79" s="26">
        <v>928322</v>
      </c>
    </row>
    <row r="80" spans="1:11">
      <c r="A80" s="11" t="s">
        <v>11</v>
      </c>
      <c r="B80" s="26">
        <v>6529724</v>
      </c>
      <c r="C80" s="26">
        <v>6646</v>
      </c>
      <c r="D80" s="26">
        <v>862034</v>
      </c>
      <c r="E80" s="26">
        <v>63026</v>
      </c>
      <c r="F80" s="26">
        <v>33462</v>
      </c>
      <c r="G80" s="26">
        <v>13322</v>
      </c>
      <c r="H80" s="26">
        <v>4097</v>
      </c>
      <c r="I80" s="26">
        <v>52901</v>
      </c>
      <c r="J80" s="26">
        <v>8065</v>
      </c>
      <c r="K80" s="26">
        <v>7573277</v>
      </c>
    </row>
    <row r="81" spans="1:11">
      <c r="A81" s="11" t="s">
        <v>10</v>
      </c>
      <c r="B81" s="26">
        <v>5430821</v>
      </c>
      <c r="C81" s="26">
        <v>4008</v>
      </c>
      <c r="D81" s="26">
        <v>920298</v>
      </c>
      <c r="E81" s="26">
        <v>84088</v>
      </c>
      <c r="F81" s="26">
        <v>25471</v>
      </c>
      <c r="G81" s="26">
        <v>2704</v>
      </c>
      <c r="H81" s="26">
        <v>1785</v>
      </c>
      <c r="I81" s="26">
        <v>18377</v>
      </c>
      <c r="J81" s="26">
        <v>2304</v>
      </c>
      <c r="K81" s="26">
        <v>6489856</v>
      </c>
    </row>
    <row r="82" spans="1:11">
      <c r="A82" s="11" t="s">
        <v>9</v>
      </c>
      <c r="B82" s="26">
        <v>11934887</v>
      </c>
      <c r="C82" s="26">
        <v>4419</v>
      </c>
      <c r="D82" s="26">
        <v>2668897</v>
      </c>
      <c r="E82" s="26">
        <v>261900</v>
      </c>
      <c r="F82" s="26">
        <v>61312</v>
      </c>
      <c r="G82" s="26">
        <v>38842</v>
      </c>
      <c r="H82" s="26">
        <v>39383</v>
      </c>
      <c r="I82" s="26">
        <v>35778</v>
      </c>
      <c r="J82" s="26">
        <v>22231</v>
      </c>
      <c r="K82" s="26">
        <v>15067649</v>
      </c>
    </row>
    <row r="83" spans="1:11">
      <c r="A83" s="11" t="s">
        <v>67</v>
      </c>
      <c r="B83" s="26">
        <v>110784</v>
      </c>
      <c r="C83" s="11">
        <v>8</v>
      </c>
      <c r="D83" s="26">
        <v>13348</v>
      </c>
      <c r="E83" s="26">
        <v>1993</v>
      </c>
      <c r="F83" s="26">
        <v>11853</v>
      </c>
      <c r="G83" s="11">
        <v>158</v>
      </c>
      <c r="H83" s="11">
        <v>0</v>
      </c>
      <c r="I83" s="11">
        <v>10</v>
      </c>
      <c r="J83" s="11">
        <v>0</v>
      </c>
      <c r="K83" s="26">
        <v>138154</v>
      </c>
    </row>
    <row r="84" spans="1:11">
      <c r="A84" s="11" t="s">
        <v>332</v>
      </c>
      <c r="B84" s="26">
        <v>6650954</v>
      </c>
      <c r="C84" s="11">
        <v>37</v>
      </c>
      <c r="D84" s="26">
        <v>1124823</v>
      </c>
      <c r="E84" s="26">
        <v>98321</v>
      </c>
      <c r="F84" s="11">
        <v>165</v>
      </c>
      <c r="G84" s="26">
        <v>3888</v>
      </c>
      <c r="H84" s="11">
        <v>167</v>
      </c>
      <c r="I84" s="26">
        <v>8904</v>
      </c>
      <c r="J84" s="11">
        <v>0</v>
      </c>
      <c r="K84" s="26">
        <v>7887259</v>
      </c>
    </row>
    <row r="85" spans="1:11">
      <c r="A85" s="11" t="s">
        <v>333</v>
      </c>
      <c r="B85" s="26">
        <v>1960019</v>
      </c>
      <c r="C85" s="11">
        <v>196</v>
      </c>
      <c r="D85" s="26">
        <v>208282</v>
      </c>
      <c r="E85" s="26">
        <v>21622</v>
      </c>
      <c r="F85" s="11">
        <v>0</v>
      </c>
      <c r="G85" s="11">
        <v>539</v>
      </c>
      <c r="H85" s="11">
        <v>266</v>
      </c>
      <c r="I85" s="11">
        <v>272</v>
      </c>
      <c r="J85" s="26">
        <v>5487</v>
      </c>
      <c r="K85" s="26">
        <v>2196683</v>
      </c>
    </row>
    <row r="86" spans="1:11">
      <c r="A86" s="11" t="s">
        <v>334</v>
      </c>
      <c r="B86" s="26">
        <v>6981894</v>
      </c>
      <c r="C86" s="26">
        <v>2406</v>
      </c>
      <c r="D86" s="26">
        <v>739316</v>
      </c>
      <c r="E86" s="26">
        <v>74586</v>
      </c>
      <c r="F86" s="26">
        <v>25274</v>
      </c>
      <c r="G86" s="26">
        <v>1718</v>
      </c>
      <c r="H86" s="26">
        <v>3991</v>
      </c>
      <c r="I86" s="26">
        <v>50235</v>
      </c>
      <c r="J86" s="26">
        <v>18955</v>
      </c>
      <c r="K86" s="26">
        <v>7898375</v>
      </c>
    </row>
    <row r="87" spans="1:11" s="83" customFormat="1">
      <c r="A87" s="83" t="s">
        <v>7</v>
      </c>
      <c r="B87" s="219">
        <v>2892854</v>
      </c>
      <c r="C87" s="83">
        <v>971</v>
      </c>
      <c r="D87" s="219">
        <v>194282</v>
      </c>
      <c r="E87" s="219">
        <v>32553</v>
      </c>
      <c r="F87" s="219">
        <v>21022</v>
      </c>
      <c r="G87" s="219">
        <v>3064</v>
      </c>
      <c r="H87" s="83">
        <v>298</v>
      </c>
      <c r="I87" s="219">
        <v>18908</v>
      </c>
      <c r="J87" s="83">
        <v>130</v>
      </c>
      <c r="K87" s="219">
        <v>3164082</v>
      </c>
    </row>
    <row r="88" spans="1:11">
      <c r="A88" s="11" t="s">
        <v>6</v>
      </c>
      <c r="B88" s="26">
        <v>5225921</v>
      </c>
      <c r="C88" s="26">
        <v>7115</v>
      </c>
      <c r="D88" s="26">
        <v>365454</v>
      </c>
      <c r="E88" s="26">
        <v>36943</v>
      </c>
      <c r="F88" s="26">
        <v>12938</v>
      </c>
      <c r="G88" s="26">
        <v>3329</v>
      </c>
      <c r="H88" s="26">
        <v>31373</v>
      </c>
      <c r="I88" s="26">
        <v>24126</v>
      </c>
      <c r="J88" s="26">
        <v>14316</v>
      </c>
      <c r="K88" s="26">
        <v>5721515</v>
      </c>
    </row>
    <row r="89" spans="1:11" s="83" customFormat="1">
      <c r="A89" s="83" t="s">
        <v>335</v>
      </c>
      <c r="B89" s="219">
        <v>1700557</v>
      </c>
      <c r="C89" s="219">
        <v>1399</v>
      </c>
      <c r="D89" s="219">
        <v>179451</v>
      </c>
      <c r="E89" s="219">
        <v>11679</v>
      </c>
      <c r="F89" s="219">
        <v>37848</v>
      </c>
      <c r="G89" s="83">
        <v>753</v>
      </c>
      <c r="H89" s="219">
        <v>2181</v>
      </c>
      <c r="I89" s="219">
        <v>39209</v>
      </c>
      <c r="J89" s="219">
        <v>2957</v>
      </c>
      <c r="K89" s="219">
        <v>1976034</v>
      </c>
    </row>
    <row r="90" spans="1:11">
      <c r="A90" s="11" t="s">
        <v>336</v>
      </c>
      <c r="B90" s="26">
        <v>469048</v>
      </c>
      <c r="C90" s="11">
        <v>64</v>
      </c>
      <c r="D90" s="26">
        <v>77697</v>
      </c>
      <c r="E90" s="26">
        <v>6908</v>
      </c>
      <c r="F90" s="11">
        <v>0</v>
      </c>
      <c r="G90" s="11">
        <v>678</v>
      </c>
      <c r="H90" s="11">
        <v>549</v>
      </c>
      <c r="I90" s="26">
        <v>7099</v>
      </c>
      <c r="J90" s="11">
        <v>0</v>
      </c>
      <c r="K90" s="26">
        <v>562043</v>
      </c>
    </row>
    <row r="91" spans="1:11">
      <c r="A91" s="11" t="s">
        <v>66</v>
      </c>
      <c r="B91" s="26">
        <v>73404</v>
      </c>
      <c r="C91" s="11">
        <v>0</v>
      </c>
      <c r="D91" s="26">
        <v>5886</v>
      </c>
      <c r="E91" s="11">
        <v>334</v>
      </c>
      <c r="F91" s="26">
        <v>22213</v>
      </c>
      <c r="G91" s="11">
        <v>0</v>
      </c>
      <c r="H91" s="11">
        <v>0</v>
      </c>
      <c r="I91" s="11">
        <v>0</v>
      </c>
      <c r="J91" s="11">
        <v>0</v>
      </c>
      <c r="K91" s="26">
        <v>101837</v>
      </c>
    </row>
    <row r="92" spans="1:11">
      <c r="A92" s="11" t="s">
        <v>2</v>
      </c>
      <c r="B92" s="26">
        <v>5026311</v>
      </c>
      <c r="C92" s="26">
        <v>8047</v>
      </c>
      <c r="D92" s="26">
        <v>559924</v>
      </c>
      <c r="E92" s="26">
        <v>47609</v>
      </c>
      <c r="F92" s="26">
        <v>52103</v>
      </c>
      <c r="G92" s="26">
        <v>3139</v>
      </c>
      <c r="H92" s="26">
        <v>12716</v>
      </c>
      <c r="I92" s="26">
        <v>16358</v>
      </c>
      <c r="J92" s="26">
        <v>13989</v>
      </c>
      <c r="K92" s="26">
        <v>5740196</v>
      </c>
    </row>
    <row r="93" spans="1:11" s="83" customFormat="1">
      <c r="A93" s="83" t="s">
        <v>337</v>
      </c>
      <c r="B93" s="219">
        <v>2390015</v>
      </c>
      <c r="C93" s="219">
        <v>4641</v>
      </c>
      <c r="D93" s="219">
        <v>249772</v>
      </c>
      <c r="E93" s="219">
        <v>14787</v>
      </c>
      <c r="F93" s="83">
        <v>514</v>
      </c>
      <c r="G93" s="219">
        <v>4254</v>
      </c>
      <c r="H93" s="219">
        <v>2174</v>
      </c>
      <c r="I93" s="219">
        <v>22841</v>
      </c>
      <c r="J93" s="83">
        <v>299</v>
      </c>
      <c r="K93" s="219">
        <v>2689297</v>
      </c>
    </row>
    <row r="94" spans="1:11">
      <c r="A94" s="11" t="s">
        <v>338</v>
      </c>
      <c r="B94" s="26">
        <v>1529903</v>
      </c>
      <c r="C94" s="11">
        <v>348</v>
      </c>
      <c r="D94" s="26">
        <v>301216</v>
      </c>
      <c r="E94" s="26">
        <v>27552</v>
      </c>
      <c r="F94" s="26">
        <v>2630</v>
      </c>
      <c r="G94" s="26">
        <v>1960</v>
      </c>
      <c r="H94" s="11">
        <v>395</v>
      </c>
      <c r="I94" s="26">
        <v>22236</v>
      </c>
      <c r="J94" s="11">
        <v>23</v>
      </c>
      <c r="K94" s="26">
        <v>1886263</v>
      </c>
    </row>
    <row r="95" spans="1:11" ht="15.75" thickBot="1">
      <c r="A95" s="220" t="s">
        <v>339</v>
      </c>
      <c r="B95" s="220">
        <v>74118162</v>
      </c>
      <c r="C95" s="220">
        <v>82316</v>
      </c>
      <c r="D95" s="220">
        <v>9968866</v>
      </c>
      <c r="E95" s="220">
        <v>924717</v>
      </c>
      <c r="F95" s="220">
        <v>425443</v>
      </c>
      <c r="G95" s="220">
        <v>106692</v>
      </c>
      <c r="H95" s="220">
        <v>109965</v>
      </c>
      <c r="I95" s="220">
        <v>393395</v>
      </c>
      <c r="J95" s="220">
        <v>89308</v>
      </c>
      <c r="K95" s="220">
        <v>86218864</v>
      </c>
    </row>
    <row r="97" spans="1:11">
      <c r="A97" s="216" t="s">
        <v>370</v>
      </c>
    </row>
    <row r="98" spans="1:11" ht="15.75" thickBot="1">
      <c r="A98" s="216"/>
    </row>
    <row r="99" spans="1:11" ht="15.75" thickBot="1">
      <c r="A99" s="209" t="s">
        <v>327</v>
      </c>
      <c r="B99" s="209" t="s">
        <v>360</v>
      </c>
      <c r="C99" s="209" t="s">
        <v>361</v>
      </c>
      <c r="D99" s="209" t="s">
        <v>362</v>
      </c>
      <c r="E99" s="209" t="s">
        <v>363</v>
      </c>
      <c r="F99" s="209" t="s">
        <v>364</v>
      </c>
      <c r="G99" s="209" t="s">
        <v>365</v>
      </c>
      <c r="H99" s="209" t="s">
        <v>366</v>
      </c>
      <c r="I99" s="209" t="s">
        <v>367</v>
      </c>
      <c r="J99" s="209" t="s">
        <v>139</v>
      </c>
      <c r="K99" s="209" t="s">
        <v>23</v>
      </c>
    </row>
    <row r="100" spans="1:11">
      <c r="A100" s="11" t="s">
        <v>17</v>
      </c>
      <c r="B100" s="26">
        <v>352152</v>
      </c>
      <c r="C100" s="11">
        <v>618</v>
      </c>
      <c r="D100" s="26">
        <v>46956</v>
      </c>
      <c r="E100" s="26">
        <v>3646</v>
      </c>
      <c r="F100" s="11">
        <v>46</v>
      </c>
      <c r="G100" s="11">
        <v>483</v>
      </c>
      <c r="H100" s="11">
        <v>222</v>
      </c>
      <c r="I100" s="26">
        <v>1971</v>
      </c>
      <c r="J100" s="11">
        <v>7</v>
      </c>
      <c r="K100" s="26">
        <v>406101</v>
      </c>
    </row>
    <row r="101" spans="1:11">
      <c r="A101" s="83" t="s">
        <v>16</v>
      </c>
      <c r="B101" s="219">
        <v>93599</v>
      </c>
      <c r="C101" s="83">
        <v>0</v>
      </c>
      <c r="D101" s="219">
        <v>14910</v>
      </c>
      <c r="E101" s="83">
        <v>664</v>
      </c>
      <c r="F101" s="83">
        <v>0</v>
      </c>
      <c r="G101" s="83">
        <v>384</v>
      </c>
      <c r="H101" s="83">
        <v>0</v>
      </c>
      <c r="I101" s="83">
        <v>82</v>
      </c>
      <c r="J101" s="83">
        <v>41</v>
      </c>
      <c r="K101" s="219">
        <v>109680</v>
      </c>
    </row>
    <row r="102" spans="1:11">
      <c r="A102" s="11" t="s">
        <v>13</v>
      </c>
      <c r="B102" s="26">
        <v>92003</v>
      </c>
      <c r="C102" s="11">
        <v>4</v>
      </c>
      <c r="D102" s="26">
        <v>5919</v>
      </c>
      <c r="E102" s="11">
        <v>285</v>
      </c>
      <c r="F102" s="11">
        <v>1</v>
      </c>
      <c r="G102" s="11">
        <v>23</v>
      </c>
      <c r="H102" s="11">
        <v>75</v>
      </c>
      <c r="I102" s="11">
        <v>285</v>
      </c>
      <c r="J102" s="11">
        <v>2</v>
      </c>
      <c r="K102" s="26">
        <v>98597</v>
      </c>
    </row>
    <row r="103" spans="1:11">
      <c r="A103" s="11" t="s">
        <v>12</v>
      </c>
      <c r="B103" s="26">
        <v>30792</v>
      </c>
      <c r="C103" s="11">
        <v>16</v>
      </c>
      <c r="D103" s="26">
        <v>4726</v>
      </c>
      <c r="E103" s="11">
        <v>673</v>
      </c>
      <c r="F103" s="11">
        <v>1</v>
      </c>
      <c r="G103" s="11">
        <v>76</v>
      </c>
      <c r="H103" s="11">
        <v>8</v>
      </c>
      <c r="I103" s="11">
        <v>116</v>
      </c>
      <c r="J103" s="11">
        <v>0</v>
      </c>
      <c r="K103" s="26">
        <v>36408</v>
      </c>
    </row>
    <row r="104" spans="1:11">
      <c r="A104" s="11" t="s">
        <v>11</v>
      </c>
      <c r="B104" s="26">
        <v>183699</v>
      </c>
      <c r="C104" s="11">
        <v>0</v>
      </c>
      <c r="D104" s="26">
        <v>58548</v>
      </c>
      <c r="E104" s="26">
        <v>3143</v>
      </c>
      <c r="F104" s="11">
        <v>0</v>
      </c>
      <c r="G104" s="11">
        <v>190</v>
      </c>
      <c r="H104" s="11">
        <v>111</v>
      </c>
      <c r="I104" s="26">
        <v>1166</v>
      </c>
      <c r="J104" s="11">
        <v>250</v>
      </c>
      <c r="K104" s="26">
        <v>247107</v>
      </c>
    </row>
    <row r="105" spans="1:11">
      <c r="A105" s="11" t="s">
        <v>10</v>
      </c>
      <c r="B105" s="26">
        <v>161004</v>
      </c>
      <c r="C105" s="11">
        <v>583</v>
      </c>
      <c r="D105" s="26">
        <v>26880</v>
      </c>
      <c r="E105" s="26">
        <v>1919</v>
      </c>
      <c r="F105" s="11">
        <v>0</v>
      </c>
      <c r="G105" s="11">
        <v>203</v>
      </c>
      <c r="H105" s="11">
        <v>20</v>
      </c>
      <c r="I105" s="11">
        <v>106</v>
      </c>
      <c r="J105" s="11">
        <v>67</v>
      </c>
      <c r="K105" s="26">
        <v>190782</v>
      </c>
    </row>
    <row r="106" spans="1:11">
      <c r="A106" s="11" t="s">
        <v>9</v>
      </c>
      <c r="B106" s="26">
        <v>613066</v>
      </c>
      <c r="C106" s="11">
        <v>51</v>
      </c>
      <c r="D106" s="26">
        <v>172920</v>
      </c>
      <c r="E106" s="26">
        <v>14672</v>
      </c>
      <c r="F106" s="11">
        <v>2</v>
      </c>
      <c r="G106" s="11">
        <v>522</v>
      </c>
      <c r="H106" s="11">
        <v>459</v>
      </c>
      <c r="I106" s="26">
        <v>2301</v>
      </c>
      <c r="J106" s="26">
        <v>1311</v>
      </c>
      <c r="K106" s="26">
        <v>805304</v>
      </c>
    </row>
    <row r="107" spans="1:11">
      <c r="A107" s="11" t="s">
        <v>67</v>
      </c>
      <c r="B107" s="26">
        <v>6864</v>
      </c>
      <c r="C107" s="11">
        <v>0</v>
      </c>
      <c r="D107" s="11">
        <v>869</v>
      </c>
      <c r="E107" s="11">
        <v>10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26">
        <v>7743</v>
      </c>
    </row>
    <row r="108" spans="1:11">
      <c r="A108" s="11" t="s">
        <v>332</v>
      </c>
      <c r="B108" s="26">
        <v>346140</v>
      </c>
      <c r="C108" s="11">
        <v>0</v>
      </c>
      <c r="D108" s="26">
        <v>84532</v>
      </c>
      <c r="E108" s="26">
        <v>8731</v>
      </c>
      <c r="F108" s="11">
        <v>0</v>
      </c>
      <c r="G108" s="11">
        <v>311</v>
      </c>
      <c r="H108" s="11">
        <v>0</v>
      </c>
      <c r="I108" s="11">
        <v>81</v>
      </c>
      <c r="J108" s="11">
        <v>0</v>
      </c>
      <c r="K108" s="26">
        <v>439795</v>
      </c>
    </row>
    <row r="109" spans="1:11">
      <c r="A109" s="11" t="s">
        <v>333</v>
      </c>
      <c r="B109" s="26">
        <v>59919</v>
      </c>
      <c r="C109" s="11">
        <v>37</v>
      </c>
      <c r="D109" s="26">
        <v>9499</v>
      </c>
      <c r="E109" s="11">
        <v>664</v>
      </c>
      <c r="F109" s="11">
        <v>0</v>
      </c>
      <c r="G109" s="11">
        <v>46</v>
      </c>
      <c r="H109" s="11">
        <v>21</v>
      </c>
      <c r="I109" s="11">
        <v>15</v>
      </c>
      <c r="J109" s="11">
        <v>286</v>
      </c>
      <c r="K109" s="26">
        <v>70487</v>
      </c>
    </row>
    <row r="110" spans="1:11">
      <c r="A110" s="11" t="s">
        <v>334</v>
      </c>
      <c r="B110" s="26">
        <v>276231</v>
      </c>
      <c r="C110" s="11">
        <v>10</v>
      </c>
      <c r="D110" s="26">
        <v>35563</v>
      </c>
      <c r="E110" s="26">
        <v>1513</v>
      </c>
      <c r="F110" s="11">
        <v>1</v>
      </c>
      <c r="G110" s="11">
        <v>135</v>
      </c>
      <c r="H110" s="11">
        <v>733</v>
      </c>
      <c r="I110" s="26">
        <v>1347</v>
      </c>
      <c r="J110" s="26">
        <v>2267</v>
      </c>
      <c r="K110" s="26">
        <v>317800</v>
      </c>
    </row>
    <row r="111" spans="1:11">
      <c r="A111" s="83" t="s">
        <v>7</v>
      </c>
      <c r="B111" s="219">
        <v>64308</v>
      </c>
      <c r="C111" s="219">
        <v>7159</v>
      </c>
      <c r="D111" s="219">
        <v>7733</v>
      </c>
      <c r="E111" s="219">
        <v>3225</v>
      </c>
      <c r="F111" s="83">
        <v>3</v>
      </c>
      <c r="G111" s="83">
        <v>441</v>
      </c>
      <c r="H111" s="83">
        <v>15</v>
      </c>
      <c r="I111" s="83">
        <v>261</v>
      </c>
      <c r="J111" s="83">
        <v>29</v>
      </c>
      <c r="K111" s="219">
        <v>83174</v>
      </c>
    </row>
    <row r="112" spans="1:11">
      <c r="A112" s="11" t="s">
        <v>6</v>
      </c>
      <c r="B112" s="26">
        <v>165084</v>
      </c>
      <c r="C112" s="26">
        <v>2400</v>
      </c>
      <c r="D112" s="26">
        <v>23813</v>
      </c>
      <c r="E112" s="26">
        <v>3073</v>
      </c>
      <c r="F112" s="11">
        <v>30</v>
      </c>
      <c r="G112" s="11">
        <v>243</v>
      </c>
      <c r="H112" s="11">
        <v>189</v>
      </c>
      <c r="I112" s="11">
        <v>689</v>
      </c>
      <c r="J112" s="11">
        <v>347</v>
      </c>
      <c r="K112" s="26">
        <v>195868</v>
      </c>
    </row>
    <row r="113" spans="1:11">
      <c r="A113" s="83" t="s">
        <v>335</v>
      </c>
      <c r="B113" s="219">
        <v>66249</v>
      </c>
      <c r="C113" s="83">
        <v>0</v>
      </c>
      <c r="D113" s="219">
        <v>13512</v>
      </c>
      <c r="E113" s="83">
        <v>720</v>
      </c>
      <c r="F113" s="83">
        <v>0</v>
      </c>
      <c r="G113" s="83">
        <v>103</v>
      </c>
      <c r="H113" s="83">
        <v>33</v>
      </c>
      <c r="I113" s="83">
        <v>495</v>
      </c>
      <c r="J113" s="83">
        <v>90</v>
      </c>
      <c r="K113" s="219">
        <v>81202</v>
      </c>
    </row>
    <row r="114" spans="1:11">
      <c r="A114" s="11" t="s">
        <v>336</v>
      </c>
      <c r="B114" s="26">
        <v>19382</v>
      </c>
      <c r="C114" s="11">
        <v>0</v>
      </c>
      <c r="D114" s="26">
        <v>3306</v>
      </c>
      <c r="E114" s="11">
        <v>117</v>
      </c>
      <c r="F114" s="11">
        <v>0</v>
      </c>
      <c r="G114" s="11">
        <v>148</v>
      </c>
      <c r="H114" s="11">
        <v>67</v>
      </c>
      <c r="I114" s="26">
        <v>1118</v>
      </c>
      <c r="J114" s="11">
        <v>0</v>
      </c>
      <c r="K114" s="26">
        <v>24138</v>
      </c>
    </row>
    <row r="115" spans="1:11">
      <c r="A115" s="11" t="s">
        <v>66</v>
      </c>
      <c r="B115" s="11">
        <v>972</v>
      </c>
      <c r="C115" s="11">
        <v>0</v>
      </c>
      <c r="D115" s="11">
        <v>195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26">
        <v>1167</v>
      </c>
    </row>
    <row r="116" spans="1:11">
      <c r="A116" s="11" t="s">
        <v>2</v>
      </c>
      <c r="B116" s="26">
        <v>209672</v>
      </c>
      <c r="C116" s="11">
        <v>26</v>
      </c>
      <c r="D116" s="26">
        <v>32257</v>
      </c>
      <c r="E116" s="26">
        <v>1114</v>
      </c>
      <c r="F116" s="11">
        <v>3</v>
      </c>
      <c r="G116" s="11">
        <v>211</v>
      </c>
      <c r="H116" s="11">
        <v>197</v>
      </c>
      <c r="I116" s="11">
        <v>3</v>
      </c>
      <c r="J116" s="11">
        <v>2</v>
      </c>
      <c r="K116" s="26">
        <v>243485</v>
      </c>
    </row>
    <row r="117" spans="1:11">
      <c r="A117" s="83" t="s">
        <v>312</v>
      </c>
      <c r="B117" s="219">
        <v>63721</v>
      </c>
      <c r="C117" s="219">
        <v>1457</v>
      </c>
      <c r="D117" s="219">
        <v>8842</v>
      </c>
      <c r="E117" s="83">
        <v>264</v>
      </c>
      <c r="F117" s="83">
        <v>0</v>
      </c>
      <c r="G117" s="83">
        <v>86</v>
      </c>
      <c r="H117" s="83">
        <v>44</v>
      </c>
      <c r="I117" s="83">
        <v>167</v>
      </c>
      <c r="J117" s="83">
        <v>0</v>
      </c>
      <c r="K117" s="219">
        <v>74581</v>
      </c>
    </row>
    <row r="118" spans="1:11">
      <c r="A118" s="11" t="s">
        <v>338</v>
      </c>
      <c r="B118" s="26">
        <v>60888</v>
      </c>
      <c r="C118" s="11">
        <v>203</v>
      </c>
      <c r="D118" s="26">
        <v>14152</v>
      </c>
      <c r="E118" s="26">
        <v>1137</v>
      </c>
      <c r="F118" s="11">
        <v>0</v>
      </c>
      <c r="G118" s="11">
        <v>272</v>
      </c>
      <c r="H118" s="11">
        <v>19</v>
      </c>
      <c r="I118" s="26">
        <v>2026</v>
      </c>
      <c r="J118" s="11">
        <v>1</v>
      </c>
      <c r="K118" s="26">
        <v>78698</v>
      </c>
    </row>
    <row r="119" spans="1:11" ht="15.75" thickBot="1">
      <c r="A119" s="220" t="s">
        <v>339</v>
      </c>
      <c r="B119" s="220">
        <v>2865745</v>
      </c>
      <c r="C119" s="220">
        <v>12564</v>
      </c>
      <c r="D119" s="220">
        <v>565132</v>
      </c>
      <c r="E119" s="220">
        <v>45570</v>
      </c>
      <c r="F119" s="220">
        <v>87</v>
      </c>
      <c r="G119" s="220">
        <v>3877</v>
      </c>
      <c r="H119" s="220">
        <v>2213</v>
      </c>
      <c r="I119" s="220">
        <v>12229</v>
      </c>
      <c r="J119" s="220">
        <v>4700</v>
      </c>
      <c r="K119" s="220">
        <v>3512117</v>
      </c>
    </row>
    <row r="121" spans="1:11">
      <c r="A121" s="5" t="s">
        <v>371</v>
      </c>
    </row>
    <row r="122" spans="1:11" ht="15.75" thickBot="1">
      <c r="A122" s="5"/>
    </row>
    <row r="123" spans="1:11" ht="15.75" thickBot="1">
      <c r="A123" s="209" t="s">
        <v>327</v>
      </c>
      <c r="B123" s="209" t="s">
        <v>360</v>
      </c>
      <c r="C123" s="209" t="s">
        <v>361</v>
      </c>
      <c r="D123" s="209" t="s">
        <v>362</v>
      </c>
      <c r="E123" s="209" t="s">
        <v>363</v>
      </c>
      <c r="F123" s="209" t="s">
        <v>364</v>
      </c>
      <c r="G123" s="209" t="s">
        <v>365</v>
      </c>
      <c r="H123" s="209" t="s">
        <v>366</v>
      </c>
      <c r="I123" s="209" t="s">
        <v>367</v>
      </c>
      <c r="J123" s="209" t="s">
        <v>139</v>
      </c>
      <c r="K123" s="209" t="s">
        <v>23</v>
      </c>
    </row>
    <row r="124" spans="1:11">
      <c r="A124" s="11" t="s">
        <v>17</v>
      </c>
      <c r="B124" s="26">
        <v>40774</v>
      </c>
      <c r="C124" s="11">
        <v>27</v>
      </c>
      <c r="D124" s="26">
        <v>7850</v>
      </c>
      <c r="E124" s="26">
        <v>1288</v>
      </c>
      <c r="F124" s="11">
        <v>21</v>
      </c>
      <c r="G124" s="11">
        <v>119</v>
      </c>
      <c r="H124" s="11">
        <v>8</v>
      </c>
      <c r="I124" s="11">
        <v>381</v>
      </c>
      <c r="J124" s="11">
        <v>0</v>
      </c>
      <c r="K124" s="26">
        <v>50468</v>
      </c>
    </row>
    <row r="125" spans="1:11">
      <c r="A125" s="11" t="s">
        <v>16</v>
      </c>
      <c r="B125" s="26">
        <v>16550</v>
      </c>
      <c r="C125" s="11">
        <v>0</v>
      </c>
      <c r="D125" s="26">
        <v>10648</v>
      </c>
      <c r="E125" s="26">
        <v>1142</v>
      </c>
      <c r="F125" s="11">
        <v>1</v>
      </c>
      <c r="G125" s="11">
        <v>8</v>
      </c>
      <c r="H125" s="11">
        <v>39</v>
      </c>
      <c r="I125" s="26">
        <v>1478</v>
      </c>
      <c r="J125" s="11">
        <v>10</v>
      </c>
      <c r="K125" s="26">
        <v>29876</v>
      </c>
    </row>
    <row r="126" spans="1:11">
      <c r="A126" s="11" t="s">
        <v>13</v>
      </c>
      <c r="B126" s="26">
        <v>17526</v>
      </c>
      <c r="C126" s="11">
        <v>1</v>
      </c>
      <c r="D126" s="26">
        <v>2558</v>
      </c>
      <c r="E126" s="11">
        <v>408</v>
      </c>
      <c r="F126" s="11">
        <v>1</v>
      </c>
      <c r="G126" s="11">
        <v>10</v>
      </c>
      <c r="H126" s="11">
        <v>1</v>
      </c>
      <c r="I126" s="11">
        <v>10</v>
      </c>
      <c r="J126" s="11">
        <v>4</v>
      </c>
      <c r="K126" s="26">
        <v>20519</v>
      </c>
    </row>
    <row r="127" spans="1:11">
      <c r="A127" s="11" t="s">
        <v>12</v>
      </c>
      <c r="B127" s="26">
        <v>6624</v>
      </c>
      <c r="C127" s="11">
        <v>0</v>
      </c>
      <c r="D127" s="11">
        <v>612</v>
      </c>
      <c r="E127" s="11">
        <v>64</v>
      </c>
      <c r="F127" s="11">
        <v>0</v>
      </c>
      <c r="G127" s="11">
        <v>2</v>
      </c>
      <c r="H127" s="11">
        <v>0</v>
      </c>
      <c r="I127" s="11">
        <v>0</v>
      </c>
      <c r="J127" s="11">
        <v>0</v>
      </c>
      <c r="K127" s="26">
        <v>7302</v>
      </c>
    </row>
    <row r="128" spans="1:11">
      <c r="A128" s="11" t="s">
        <v>11</v>
      </c>
      <c r="B128" s="26">
        <v>86417</v>
      </c>
      <c r="C128" s="11">
        <v>168</v>
      </c>
      <c r="D128" s="26">
        <v>9248</v>
      </c>
      <c r="E128" s="26">
        <v>2651</v>
      </c>
      <c r="F128" s="11">
        <v>0</v>
      </c>
      <c r="G128" s="11">
        <v>5</v>
      </c>
      <c r="H128" s="11">
        <v>3</v>
      </c>
      <c r="I128" s="11">
        <v>1</v>
      </c>
      <c r="J128" s="11">
        <v>34</v>
      </c>
      <c r="K128" s="26">
        <v>98527</v>
      </c>
    </row>
    <row r="129" spans="1:11">
      <c r="A129" s="11" t="s">
        <v>10</v>
      </c>
      <c r="B129" s="26">
        <v>51873</v>
      </c>
      <c r="C129" s="11">
        <v>11</v>
      </c>
      <c r="D129" s="26">
        <v>11167</v>
      </c>
      <c r="E129" s="26">
        <v>2199</v>
      </c>
      <c r="F129" s="11">
        <v>0</v>
      </c>
      <c r="G129" s="11">
        <v>7</v>
      </c>
      <c r="H129" s="11">
        <v>0</v>
      </c>
      <c r="I129" s="11">
        <v>358</v>
      </c>
      <c r="J129" s="11">
        <v>152</v>
      </c>
      <c r="K129" s="26">
        <v>65767</v>
      </c>
    </row>
    <row r="130" spans="1:11">
      <c r="A130" s="11" t="s">
        <v>9</v>
      </c>
      <c r="B130" s="26">
        <v>403428</v>
      </c>
      <c r="C130" s="11">
        <v>4</v>
      </c>
      <c r="D130" s="26">
        <v>120424</v>
      </c>
      <c r="E130" s="26">
        <v>18793</v>
      </c>
      <c r="F130" s="11">
        <v>3</v>
      </c>
      <c r="G130" s="26">
        <v>1140</v>
      </c>
      <c r="H130" s="26">
        <v>1099</v>
      </c>
      <c r="I130" s="26">
        <v>2259</v>
      </c>
      <c r="J130" s="26">
        <v>1331</v>
      </c>
      <c r="K130" s="26">
        <v>548481</v>
      </c>
    </row>
    <row r="131" spans="1:11">
      <c r="A131" s="11" t="s">
        <v>67</v>
      </c>
      <c r="B131" s="11">
        <v>716</v>
      </c>
      <c r="C131" s="11">
        <v>0</v>
      </c>
      <c r="D131" s="11">
        <v>7</v>
      </c>
      <c r="E131" s="11">
        <v>2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725</v>
      </c>
    </row>
    <row r="132" spans="1:11">
      <c r="A132" s="11" t="s">
        <v>332</v>
      </c>
      <c r="B132" s="26">
        <v>198049</v>
      </c>
      <c r="C132" s="11">
        <v>0</v>
      </c>
      <c r="D132" s="26">
        <v>37410</v>
      </c>
      <c r="E132" s="26">
        <v>11189</v>
      </c>
      <c r="F132" s="26">
        <v>24679</v>
      </c>
      <c r="G132" s="11">
        <v>148</v>
      </c>
      <c r="H132" s="11">
        <v>0</v>
      </c>
      <c r="I132" s="11">
        <v>4</v>
      </c>
      <c r="J132" s="11">
        <v>0</v>
      </c>
      <c r="K132" s="26">
        <v>271479</v>
      </c>
    </row>
    <row r="133" spans="1:11">
      <c r="A133" s="11" t="s">
        <v>333</v>
      </c>
      <c r="B133" s="26">
        <v>22315</v>
      </c>
      <c r="C133" s="11">
        <v>0</v>
      </c>
      <c r="D133" s="26">
        <v>5383</v>
      </c>
      <c r="E133" s="11">
        <v>924</v>
      </c>
      <c r="F133" s="11">
        <v>0</v>
      </c>
      <c r="G133" s="11">
        <v>0</v>
      </c>
      <c r="H133" s="11">
        <v>0</v>
      </c>
      <c r="I133" s="11">
        <v>9</v>
      </c>
      <c r="J133" s="11">
        <v>47</v>
      </c>
      <c r="K133" s="26">
        <v>28678</v>
      </c>
    </row>
    <row r="134" spans="1:11">
      <c r="A134" s="11" t="s">
        <v>334</v>
      </c>
      <c r="B134" s="26">
        <v>76597</v>
      </c>
      <c r="C134" s="11">
        <v>5</v>
      </c>
      <c r="D134" s="26">
        <v>10609</v>
      </c>
      <c r="E134" s="26">
        <v>2340</v>
      </c>
      <c r="F134" s="11">
        <v>0</v>
      </c>
      <c r="G134" s="11">
        <v>105</v>
      </c>
      <c r="H134" s="11">
        <v>0</v>
      </c>
      <c r="I134" s="11">
        <v>60</v>
      </c>
      <c r="J134" s="26">
        <v>1864</v>
      </c>
      <c r="K134" s="26">
        <v>91580</v>
      </c>
    </row>
    <row r="135" spans="1:11">
      <c r="A135" s="83" t="s">
        <v>7</v>
      </c>
      <c r="B135" s="219">
        <v>16751</v>
      </c>
      <c r="C135" s="83">
        <v>6</v>
      </c>
      <c r="D135" s="219">
        <v>2996</v>
      </c>
      <c r="E135" s="83">
        <v>894</v>
      </c>
      <c r="F135" s="83">
        <v>0</v>
      </c>
      <c r="G135" s="83">
        <v>142</v>
      </c>
      <c r="H135" s="83">
        <v>1</v>
      </c>
      <c r="I135" s="83">
        <v>66</v>
      </c>
      <c r="J135" s="83">
        <v>16</v>
      </c>
      <c r="K135" s="219">
        <v>20872</v>
      </c>
    </row>
    <row r="136" spans="1:11">
      <c r="A136" s="11" t="s">
        <v>6</v>
      </c>
      <c r="B136" s="26">
        <v>49037</v>
      </c>
      <c r="C136" s="11">
        <v>31</v>
      </c>
      <c r="D136" s="26">
        <v>5730</v>
      </c>
      <c r="E136" s="11">
        <v>803</v>
      </c>
      <c r="F136" s="11">
        <v>4</v>
      </c>
      <c r="G136" s="11">
        <v>1</v>
      </c>
      <c r="H136" s="11">
        <v>17</v>
      </c>
      <c r="I136" s="11">
        <v>21</v>
      </c>
      <c r="J136" s="11">
        <v>144</v>
      </c>
      <c r="K136" s="26">
        <v>55788</v>
      </c>
    </row>
    <row r="137" spans="1:11">
      <c r="A137" s="11" t="s">
        <v>335</v>
      </c>
      <c r="B137" s="26">
        <v>46590</v>
      </c>
      <c r="C137" s="11">
        <v>0</v>
      </c>
      <c r="D137" s="26">
        <v>6709</v>
      </c>
      <c r="E137" s="11">
        <v>793</v>
      </c>
      <c r="F137" s="11">
        <v>0</v>
      </c>
      <c r="G137" s="11">
        <v>3</v>
      </c>
      <c r="H137" s="11">
        <v>1</v>
      </c>
      <c r="I137" s="11">
        <v>11</v>
      </c>
      <c r="J137" s="11">
        <v>30</v>
      </c>
      <c r="K137" s="26">
        <v>54137</v>
      </c>
    </row>
    <row r="138" spans="1:11">
      <c r="A138" s="11" t="s">
        <v>336</v>
      </c>
      <c r="B138" s="26">
        <v>3008</v>
      </c>
      <c r="C138" s="11">
        <v>0</v>
      </c>
      <c r="D138" s="26">
        <v>1243</v>
      </c>
      <c r="E138" s="11">
        <v>351</v>
      </c>
      <c r="F138" s="11">
        <v>0</v>
      </c>
      <c r="G138" s="11">
        <v>1</v>
      </c>
      <c r="H138" s="11">
        <v>3</v>
      </c>
      <c r="I138" s="11">
        <v>0</v>
      </c>
      <c r="J138" s="11">
        <v>0</v>
      </c>
      <c r="K138" s="26">
        <v>4606</v>
      </c>
    </row>
    <row r="139" spans="1:11">
      <c r="A139" s="11" t="s">
        <v>66</v>
      </c>
      <c r="B139" s="11">
        <v>24</v>
      </c>
      <c r="C139" s="11">
        <v>0</v>
      </c>
      <c r="D139" s="11">
        <v>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24</v>
      </c>
    </row>
    <row r="140" spans="1:11">
      <c r="A140" s="11" t="s">
        <v>2</v>
      </c>
      <c r="B140" s="26">
        <v>54269</v>
      </c>
      <c r="C140" s="11">
        <v>45</v>
      </c>
      <c r="D140" s="26">
        <v>9168</v>
      </c>
      <c r="E140" s="11">
        <v>611</v>
      </c>
      <c r="F140" s="11">
        <v>0</v>
      </c>
      <c r="G140" s="11">
        <v>15</v>
      </c>
      <c r="H140" s="11">
        <v>6</v>
      </c>
      <c r="I140" s="11">
        <v>2</v>
      </c>
      <c r="J140" s="11">
        <v>10</v>
      </c>
      <c r="K140" s="26">
        <v>64126</v>
      </c>
    </row>
    <row r="141" spans="1:11">
      <c r="A141" s="11" t="s">
        <v>337</v>
      </c>
      <c r="B141" s="26">
        <v>17582</v>
      </c>
      <c r="C141" s="11">
        <v>0</v>
      </c>
      <c r="D141" s="26">
        <v>1427</v>
      </c>
      <c r="E141" s="11">
        <v>370</v>
      </c>
      <c r="F141" s="11">
        <v>0</v>
      </c>
      <c r="G141" s="11">
        <v>1</v>
      </c>
      <c r="H141" s="11">
        <v>2</v>
      </c>
      <c r="I141" s="11">
        <v>7</v>
      </c>
      <c r="J141" s="11">
        <v>0</v>
      </c>
      <c r="K141" s="26">
        <v>19389</v>
      </c>
    </row>
    <row r="142" spans="1:11">
      <c r="A142" s="11" t="s">
        <v>338</v>
      </c>
      <c r="B142" s="26">
        <v>42959</v>
      </c>
      <c r="C142" s="11">
        <v>0</v>
      </c>
      <c r="D142" s="26">
        <v>5701</v>
      </c>
      <c r="E142" s="11">
        <v>664</v>
      </c>
      <c r="F142" s="11">
        <v>0</v>
      </c>
      <c r="G142" s="11">
        <v>1</v>
      </c>
      <c r="H142" s="11">
        <v>35</v>
      </c>
      <c r="I142" s="11">
        <v>5</v>
      </c>
      <c r="J142" s="11">
        <v>1</v>
      </c>
      <c r="K142" s="26">
        <v>49366</v>
      </c>
    </row>
    <row r="143" spans="1:11" ht="15.75" thickBot="1">
      <c r="A143" s="220" t="s">
        <v>339</v>
      </c>
      <c r="B143" s="220">
        <v>1151089</v>
      </c>
      <c r="C143" s="220">
        <v>298</v>
      </c>
      <c r="D143" s="220">
        <v>248890</v>
      </c>
      <c r="E143" s="220">
        <v>45486</v>
      </c>
      <c r="F143" s="220">
        <v>24709</v>
      </c>
      <c r="G143" s="220">
        <v>1708</v>
      </c>
      <c r="H143" s="220">
        <v>1215</v>
      </c>
      <c r="I143" s="220">
        <v>4672</v>
      </c>
      <c r="J143" s="220">
        <v>3643</v>
      </c>
      <c r="K143" s="220">
        <v>1481710</v>
      </c>
    </row>
    <row r="145" spans="1:7">
      <c r="A145" s="5" t="s">
        <v>372</v>
      </c>
    </row>
    <row r="146" spans="1:7" ht="15.75" thickBot="1">
      <c r="A146" s="5"/>
    </row>
    <row r="147" spans="1:7" ht="15.75" thickBot="1">
      <c r="A147" s="209" t="s">
        <v>327</v>
      </c>
      <c r="B147" s="209" t="s">
        <v>373</v>
      </c>
      <c r="C147" s="209" t="s">
        <v>374</v>
      </c>
      <c r="D147" s="209"/>
      <c r="E147" s="209"/>
      <c r="F147" s="209"/>
      <c r="G147" s="209"/>
    </row>
    <row r="148" spans="1:7" ht="15.75" thickBot="1">
      <c r="A148" s="209" t="s">
        <v>375</v>
      </c>
      <c r="B148" s="209" t="s">
        <v>376</v>
      </c>
      <c r="C148" s="209" t="s">
        <v>23</v>
      </c>
      <c r="D148" s="209" t="s">
        <v>375</v>
      </c>
      <c r="E148" s="209" t="s">
        <v>376</v>
      </c>
      <c r="F148" s="209" t="s">
        <v>23</v>
      </c>
      <c r="G148" s="209"/>
    </row>
    <row r="149" spans="1:7">
      <c r="A149" s="11" t="s">
        <v>17</v>
      </c>
      <c r="B149" s="26">
        <v>14179</v>
      </c>
      <c r="C149" s="26">
        <v>2492</v>
      </c>
      <c r="D149" s="26">
        <v>29278</v>
      </c>
      <c r="E149" s="26">
        <v>3650</v>
      </c>
      <c r="F149" s="11">
        <v>667</v>
      </c>
      <c r="G149" s="26">
        <v>9383</v>
      </c>
    </row>
    <row r="150" spans="1:7">
      <c r="A150" s="11" t="s">
        <v>16</v>
      </c>
      <c r="B150" s="26">
        <v>6193</v>
      </c>
      <c r="C150" s="11">
        <v>484</v>
      </c>
      <c r="D150" s="26">
        <v>7514</v>
      </c>
      <c r="E150" s="26">
        <v>2776</v>
      </c>
      <c r="F150" s="11">
        <v>340</v>
      </c>
      <c r="G150" s="26">
        <v>3953</v>
      </c>
    </row>
    <row r="151" spans="1:7">
      <c r="A151" s="11" t="s">
        <v>13</v>
      </c>
      <c r="B151" s="26">
        <v>7618</v>
      </c>
      <c r="C151" s="11">
        <v>212</v>
      </c>
      <c r="D151" s="26">
        <v>9744</v>
      </c>
      <c r="E151" s="26">
        <v>4612</v>
      </c>
      <c r="F151" s="11">
        <v>216</v>
      </c>
      <c r="G151" s="26">
        <v>4914</v>
      </c>
    </row>
    <row r="152" spans="1:7">
      <c r="A152" s="11" t="s">
        <v>12</v>
      </c>
      <c r="B152" s="26">
        <v>4091</v>
      </c>
      <c r="C152" s="11">
        <v>258</v>
      </c>
      <c r="D152" s="26">
        <v>4377</v>
      </c>
      <c r="E152" s="26">
        <v>2303</v>
      </c>
      <c r="F152" s="11">
        <v>146</v>
      </c>
      <c r="G152" s="26">
        <v>2490</v>
      </c>
    </row>
    <row r="153" spans="1:7">
      <c r="A153" s="11" t="s">
        <v>11</v>
      </c>
      <c r="B153" s="26">
        <v>33169</v>
      </c>
      <c r="C153" s="26">
        <v>1272</v>
      </c>
      <c r="D153" s="26">
        <v>34782</v>
      </c>
      <c r="E153" s="26">
        <v>13371</v>
      </c>
      <c r="F153" s="11">
        <v>910</v>
      </c>
      <c r="G153" s="26">
        <v>14687</v>
      </c>
    </row>
    <row r="154" spans="1:7">
      <c r="A154" s="11" t="s">
        <v>10</v>
      </c>
      <c r="B154" s="26">
        <v>15006</v>
      </c>
      <c r="C154" s="26">
        <v>1227</v>
      </c>
      <c r="D154" s="26">
        <v>16233</v>
      </c>
      <c r="E154" s="26">
        <v>4245</v>
      </c>
      <c r="F154" s="11">
        <v>709</v>
      </c>
      <c r="G154" s="26">
        <v>4954</v>
      </c>
    </row>
    <row r="155" spans="1:7">
      <c r="A155" s="11" t="s">
        <v>9</v>
      </c>
      <c r="B155" s="26">
        <v>7764</v>
      </c>
      <c r="C155" s="11">
        <v>321</v>
      </c>
      <c r="D155" s="26">
        <v>37559</v>
      </c>
      <c r="E155" s="26">
        <v>2516</v>
      </c>
      <c r="F155" s="11">
        <v>87</v>
      </c>
      <c r="G155" s="26">
        <v>30808</v>
      </c>
    </row>
    <row r="156" spans="1:7">
      <c r="A156" s="11" t="s">
        <v>67</v>
      </c>
      <c r="B156" s="11">
        <v>296</v>
      </c>
      <c r="C156" s="11">
        <v>54</v>
      </c>
      <c r="D156" s="11">
        <v>350</v>
      </c>
      <c r="E156" s="11">
        <v>227</v>
      </c>
      <c r="F156" s="11">
        <v>51</v>
      </c>
      <c r="G156" s="11">
        <v>278</v>
      </c>
    </row>
    <row r="157" spans="1:7">
      <c r="A157" s="11" t="s">
        <v>332</v>
      </c>
      <c r="B157" s="26">
        <v>10065</v>
      </c>
      <c r="C157" s="26">
        <v>1151</v>
      </c>
      <c r="D157" s="26">
        <v>11216</v>
      </c>
      <c r="E157" s="26">
        <v>5978</v>
      </c>
      <c r="F157" s="11">
        <v>841</v>
      </c>
      <c r="G157" s="26">
        <v>6819</v>
      </c>
    </row>
    <row r="158" spans="1:7">
      <c r="A158" s="11" t="s">
        <v>333</v>
      </c>
      <c r="B158" s="11" t="s">
        <v>63</v>
      </c>
      <c r="C158" s="11" t="s">
        <v>63</v>
      </c>
      <c r="D158" s="26">
        <v>6289</v>
      </c>
      <c r="E158" s="11" t="s">
        <v>63</v>
      </c>
      <c r="F158" s="11" t="s">
        <v>63</v>
      </c>
      <c r="G158" s="26">
        <v>2587</v>
      </c>
    </row>
    <row r="159" spans="1:7">
      <c r="A159" s="11" t="s">
        <v>334</v>
      </c>
      <c r="B159" s="26">
        <v>19618</v>
      </c>
      <c r="C159" s="26">
        <v>2116</v>
      </c>
      <c r="D159" s="26">
        <v>21734</v>
      </c>
      <c r="E159" s="26">
        <v>4463</v>
      </c>
      <c r="F159" s="11">
        <v>966</v>
      </c>
      <c r="G159" s="26">
        <v>5429</v>
      </c>
    </row>
    <row r="160" spans="1:7">
      <c r="A160" s="83" t="s">
        <v>7</v>
      </c>
      <c r="B160" s="219">
        <v>6827</v>
      </c>
      <c r="C160" s="83">
        <v>583</v>
      </c>
      <c r="D160" s="219">
        <v>7487</v>
      </c>
      <c r="E160" s="219">
        <v>3567</v>
      </c>
      <c r="F160" s="83">
        <v>412</v>
      </c>
      <c r="G160" s="219">
        <v>4073</v>
      </c>
    </row>
    <row r="161" spans="1:7">
      <c r="A161" s="11" t="s">
        <v>6</v>
      </c>
      <c r="B161" s="26">
        <v>16902</v>
      </c>
      <c r="C161" s="26">
        <v>1352</v>
      </c>
      <c r="D161" s="26">
        <v>18254</v>
      </c>
      <c r="E161" s="26">
        <v>5949</v>
      </c>
      <c r="F161" s="26">
        <v>1041</v>
      </c>
      <c r="G161" s="26">
        <v>6990</v>
      </c>
    </row>
    <row r="162" spans="1:7">
      <c r="A162" s="11" t="s">
        <v>335</v>
      </c>
      <c r="B162" s="26">
        <v>4985</v>
      </c>
      <c r="C162" s="11">
        <v>355</v>
      </c>
      <c r="D162" s="26">
        <v>6647</v>
      </c>
      <c r="E162" s="26">
        <v>2815</v>
      </c>
      <c r="F162" s="11">
        <v>276</v>
      </c>
      <c r="G162" s="26">
        <v>3654</v>
      </c>
    </row>
    <row r="163" spans="1:7">
      <c r="A163" s="11" t="s">
        <v>336</v>
      </c>
      <c r="B163" s="26">
        <v>2373</v>
      </c>
      <c r="C163" s="11">
        <v>96</v>
      </c>
      <c r="D163" s="26">
        <v>2469</v>
      </c>
      <c r="E163" s="11">
        <v>776</v>
      </c>
      <c r="F163" s="11">
        <v>78</v>
      </c>
      <c r="G163" s="11">
        <v>854</v>
      </c>
    </row>
    <row r="164" spans="1:7">
      <c r="A164" s="11" t="s">
        <v>66</v>
      </c>
      <c r="B164" s="11">
        <v>220</v>
      </c>
      <c r="C164" s="11">
        <v>14</v>
      </c>
      <c r="D164" s="11">
        <v>234</v>
      </c>
      <c r="E164" s="11">
        <v>220</v>
      </c>
      <c r="F164" s="11">
        <v>14</v>
      </c>
      <c r="G164" s="11">
        <v>234</v>
      </c>
    </row>
    <row r="165" spans="1:7">
      <c r="A165" s="11" t="s">
        <v>2</v>
      </c>
      <c r="B165" s="26">
        <v>26887</v>
      </c>
      <c r="C165" s="26">
        <v>3608</v>
      </c>
      <c r="D165" s="26">
        <v>30505</v>
      </c>
      <c r="E165" s="26">
        <v>10975</v>
      </c>
      <c r="F165" s="26">
        <v>3074</v>
      </c>
      <c r="G165" s="26">
        <v>14063</v>
      </c>
    </row>
    <row r="166" spans="1:7">
      <c r="A166" s="11" t="s">
        <v>337</v>
      </c>
      <c r="B166" s="26">
        <v>7702</v>
      </c>
      <c r="C166" s="11">
        <v>534</v>
      </c>
      <c r="D166" s="26">
        <v>8236</v>
      </c>
      <c r="E166" s="26">
        <v>1904</v>
      </c>
      <c r="F166" s="11">
        <v>414</v>
      </c>
      <c r="G166" s="26">
        <v>2318</v>
      </c>
    </row>
    <row r="167" spans="1:7">
      <c r="A167" s="11" t="s">
        <v>338</v>
      </c>
      <c r="B167" s="26">
        <v>7858</v>
      </c>
      <c r="C167" s="11">
        <v>385</v>
      </c>
      <c r="D167" s="26">
        <v>8243</v>
      </c>
      <c r="E167" s="26">
        <v>3172</v>
      </c>
      <c r="F167" s="11">
        <v>249</v>
      </c>
      <c r="G167" s="26">
        <v>3421</v>
      </c>
    </row>
    <row r="168" spans="1:7" ht="15.75" thickBot="1">
      <c r="A168" s="220" t="s">
        <v>339</v>
      </c>
      <c r="B168" s="220">
        <v>191753</v>
      </c>
      <c r="C168" s="220">
        <v>16514</v>
      </c>
      <c r="D168" s="220">
        <v>261151</v>
      </c>
      <c r="E168" s="220">
        <v>73519</v>
      </c>
      <c r="F168" s="220">
        <v>10491</v>
      </c>
      <c r="G168" s="220">
        <v>121909</v>
      </c>
    </row>
    <row r="170" spans="1:7">
      <c r="A170" s="5" t="s">
        <v>377</v>
      </c>
    </row>
    <row r="171" spans="1:7" ht="15.75" thickBot="1">
      <c r="A171" s="5"/>
    </row>
    <row r="172" spans="1:7" ht="15.75" thickBot="1">
      <c r="A172" s="209" t="s">
        <v>327</v>
      </c>
      <c r="B172" s="209" t="s">
        <v>378</v>
      </c>
      <c r="C172" s="209" t="s">
        <v>379</v>
      </c>
    </row>
    <row r="173" spans="1:7">
      <c r="A173" s="11" t="s">
        <v>17</v>
      </c>
      <c r="B173" s="26">
        <v>1116</v>
      </c>
      <c r="C173" s="11">
        <v>395</v>
      </c>
    </row>
    <row r="174" spans="1:7">
      <c r="A174" s="11" t="s">
        <v>16</v>
      </c>
      <c r="B174" s="11">
        <v>135</v>
      </c>
      <c r="C174" s="11">
        <v>209</v>
      </c>
    </row>
    <row r="175" spans="1:7">
      <c r="A175" s="11" t="s">
        <v>13</v>
      </c>
      <c r="B175" s="11">
        <v>558</v>
      </c>
      <c r="C175" s="11">
        <v>282</v>
      </c>
    </row>
    <row r="176" spans="1:7">
      <c r="A176" s="11" t="s">
        <v>12</v>
      </c>
      <c r="B176" s="11">
        <v>487</v>
      </c>
      <c r="C176" s="11">
        <v>288</v>
      </c>
    </row>
    <row r="177" spans="1:3">
      <c r="A177" s="11" t="s">
        <v>11</v>
      </c>
      <c r="B177" s="26">
        <v>1249</v>
      </c>
      <c r="C177" s="11">
        <v>932</v>
      </c>
    </row>
    <row r="178" spans="1:3">
      <c r="A178" s="11" t="s">
        <v>10</v>
      </c>
      <c r="B178" s="11">
        <v>781</v>
      </c>
      <c r="C178" s="11">
        <v>311</v>
      </c>
    </row>
    <row r="179" spans="1:3">
      <c r="A179" s="11" t="s">
        <v>9</v>
      </c>
      <c r="B179" s="26">
        <v>1201</v>
      </c>
      <c r="C179" s="11">
        <v>512</v>
      </c>
    </row>
    <row r="180" spans="1:3">
      <c r="A180" s="11" t="s">
        <v>67</v>
      </c>
      <c r="B180" s="11">
        <v>6</v>
      </c>
      <c r="C180" s="11">
        <v>0</v>
      </c>
    </row>
    <row r="181" spans="1:3">
      <c r="A181" s="11" t="s">
        <v>332</v>
      </c>
      <c r="B181" s="11">
        <v>889</v>
      </c>
      <c r="C181" s="11">
        <v>494</v>
      </c>
    </row>
    <row r="182" spans="1:3">
      <c r="A182" s="11" t="s">
        <v>333</v>
      </c>
      <c r="B182" s="11">
        <v>414</v>
      </c>
      <c r="C182" s="11">
        <v>48</v>
      </c>
    </row>
    <row r="183" spans="1:3">
      <c r="A183" s="11" t="s">
        <v>334</v>
      </c>
      <c r="B183" s="11">
        <v>885</v>
      </c>
      <c r="C183" s="11">
        <v>743</v>
      </c>
    </row>
    <row r="184" spans="1:3">
      <c r="A184" s="83" t="s">
        <v>7</v>
      </c>
      <c r="B184" s="219">
        <v>1262</v>
      </c>
      <c r="C184" s="219">
        <v>1018</v>
      </c>
    </row>
    <row r="185" spans="1:3">
      <c r="A185" s="11" t="s">
        <v>6</v>
      </c>
      <c r="B185" s="11">
        <v>485</v>
      </c>
      <c r="C185" s="11">
        <v>184</v>
      </c>
    </row>
    <row r="186" spans="1:3">
      <c r="A186" s="11" t="s">
        <v>335</v>
      </c>
      <c r="B186" s="26">
        <v>2234</v>
      </c>
      <c r="C186" s="26">
        <v>2027</v>
      </c>
    </row>
    <row r="187" spans="1:3">
      <c r="A187" s="11" t="s">
        <v>336</v>
      </c>
      <c r="B187" s="11">
        <v>84</v>
      </c>
      <c r="C187" s="11">
        <v>90</v>
      </c>
    </row>
    <row r="188" spans="1:3">
      <c r="A188" s="11" t="s">
        <v>66</v>
      </c>
      <c r="B188" s="11">
        <v>15</v>
      </c>
      <c r="C188" s="11">
        <v>23</v>
      </c>
    </row>
    <row r="189" spans="1:3">
      <c r="A189" s="11" t="s">
        <v>2</v>
      </c>
      <c r="B189" s="11">
        <v>16</v>
      </c>
      <c r="C189" s="11">
        <v>128</v>
      </c>
    </row>
    <row r="190" spans="1:3">
      <c r="A190" s="11" t="s">
        <v>337</v>
      </c>
      <c r="B190" s="11">
        <v>349</v>
      </c>
      <c r="C190" s="11">
        <v>190</v>
      </c>
    </row>
    <row r="191" spans="1:3">
      <c r="A191" s="11" t="s">
        <v>338</v>
      </c>
      <c r="B191" s="11">
        <v>501</v>
      </c>
      <c r="C191" s="11">
        <v>119</v>
      </c>
    </row>
    <row r="192" spans="1:3" ht="15.75" thickBot="1">
      <c r="A192" s="220" t="s">
        <v>339</v>
      </c>
      <c r="B192" s="220">
        <v>12667</v>
      </c>
      <c r="C192" s="220">
        <v>7993</v>
      </c>
    </row>
    <row r="194" spans="1:4">
      <c r="A194" s="5" t="s">
        <v>380</v>
      </c>
    </row>
    <row r="195" spans="1:4" ht="15.75" thickBot="1">
      <c r="A195" s="5"/>
    </row>
    <row r="196" spans="1:4" ht="15.75" thickBot="1">
      <c r="A196" s="209" t="s">
        <v>327</v>
      </c>
      <c r="B196" s="209" t="s">
        <v>381</v>
      </c>
      <c r="C196" s="209"/>
      <c r="D196" s="209"/>
    </row>
    <row r="197" spans="1:4" ht="15.75" thickBot="1">
      <c r="A197" s="209" t="s">
        <v>375</v>
      </c>
      <c r="B197" s="209" t="s">
        <v>376</v>
      </c>
      <c r="C197" s="209" t="s">
        <v>23</v>
      </c>
      <c r="D197" s="209"/>
    </row>
    <row r="198" spans="1:4">
      <c r="A198" s="11" t="s">
        <v>17</v>
      </c>
      <c r="B198" s="11">
        <v>124</v>
      </c>
      <c r="C198" s="11">
        <v>48</v>
      </c>
      <c r="D198" s="26">
        <v>4658</v>
      </c>
    </row>
    <row r="199" spans="1:4">
      <c r="A199" s="11" t="s">
        <v>16</v>
      </c>
      <c r="B199" s="11">
        <v>67</v>
      </c>
      <c r="C199" s="11">
        <v>74</v>
      </c>
      <c r="D199" s="11">
        <v>141</v>
      </c>
    </row>
    <row r="200" spans="1:4">
      <c r="A200" s="11" t="s">
        <v>13</v>
      </c>
      <c r="B200" s="11">
        <v>6</v>
      </c>
      <c r="C200" s="11">
        <v>34</v>
      </c>
      <c r="D200" s="11">
        <v>41</v>
      </c>
    </row>
    <row r="201" spans="1:4">
      <c r="A201" s="11" t="s">
        <v>12</v>
      </c>
      <c r="B201" s="11">
        <v>25</v>
      </c>
      <c r="C201" s="11">
        <v>20</v>
      </c>
      <c r="D201" s="11">
        <v>45</v>
      </c>
    </row>
    <row r="202" spans="1:4">
      <c r="A202" s="11" t="s">
        <v>11</v>
      </c>
      <c r="B202" s="11">
        <v>200</v>
      </c>
      <c r="C202" s="11">
        <v>251</v>
      </c>
      <c r="D202" s="11">
        <v>468</v>
      </c>
    </row>
    <row r="203" spans="1:4">
      <c r="A203" s="11" t="s">
        <v>10</v>
      </c>
      <c r="B203" s="11">
        <v>46</v>
      </c>
      <c r="C203" s="11">
        <v>22</v>
      </c>
      <c r="D203" s="11">
        <v>68</v>
      </c>
    </row>
    <row r="204" spans="1:4">
      <c r="A204" s="11" t="s">
        <v>9</v>
      </c>
      <c r="B204" s="11">
        <v>85</v>
      </c>
      <c r="C204" s="11">
        <v>12</v>
      </c>
      <c r="D204" s="26">
        <v>2003</v>
      </c>
    </row>
    <row r="205" spans="1:4">
      <c r="A205" s="11" t="s">
        <v>67</v>
      </c>
      <c r="B205" s="11">
        <v>6</v>
      </c>
      <c r="C205" s="11">
        <v>5</v>
      </c>
      <c r="D205" s="11">
        <v>11</v>
      </c>
    </row>
    <row r="206" spans="1:4">
      <c r="A206" s="11" t="s">
        <v>332</v>
      </c>
      <c r="B206" s="11">
        <v>0</v>
      </c>
      <c r="C206" s="11">
        <v>0</v>
      </c>
      <c r="D206" s="11">
        <v>0</v>
      </c>
    </row>
    <row r="207" spans="1:4">
      <c r="A207" s="11" t="s">
        <v>333</v>
      </c>
      <c r="B207" s="11" t="s">
        <v>63</v>
      </c>
      <c r="C207" s="11" t="s">
        <v>63</v>
      </c>
      <c r="D207" s="11">
        <v>4</v>
      </c>
    </row>
    <row r="208" spans="1:4">
      <c r="A208" s="11" t="s">
        <v>334</v>
      </c>
      <c r="B208" s="11">
        <v>56</v>
      </c>
      <c r="C208" s="11">
        <v>17</v>
      </c>
      <c r="D208" s="11">
        <v>73</v>
      </c>
    </row>
    <row r="209" spans="1:5">
      <c r="A209" s="83" t="s">
        <v>7</v>
      </c>
      <c r="B209" s="83">
        <v>213</v>
      </c>
      <c r="C209" s="83">
        <v>82</v>
      </c>
      <c r="D209" s="83">
        <v>295</v>
      </c>
    </row>
    <row r="210" spans="1:5">
      <c r="A210" s="11" t="s">
        <v>6</v>
      </c>
      <c r="B210" s="11">
        <v>70</v>
      </c>
      <c r="C210" s="11">
        <v>92</v>
      </c>
      <c r="D210" s="11">
        <v>162</v>
      </c>
    </row>
    <row r="211" spans="1:5">
      <c r="A211" s="11" t="s">
        <v>335</v>
      </c>
      <c r="B211" s="11">
        <v>89</v>
      </c>
      <c r="C211" s="11">
        <v>31</v>
      </c>
      <c r="D211" s="11">
        <v>120</v>
      </c>
    </row>
    <row r="212" spans="1:5">
      <c r="A212" s="11" t="s">
        <v>336</v>
      </c>
      <c r="B212" s="11">
        <v>0</v>
      </c>
      <c r="C212" s="11">
        <v>9</v>
      </c>
      <c r="D212" s="11">
        <v>9</v>
      </c>
    </row>
    <row r="213" spans="1:5">
      <c r="A213" s="11" t="s">
        <v>66</v>
      </c>
      <c r="B213" s="11">
        <v>0</v>
      </c>
      <c r="C213" s="11">
        <v>0</v>
      </c>
      <c r="D213" s="11">
        <v>0</v>
      </c>
    </row>
    <row r="214" spans="1:5">
      <c r="A214" s="11" t="s">
        <v>2</v>
      </c>
      <c r="B214" s="11">
        <v>3</v>
      </c>
      <c r="C214" s="11">
        <v>2</v>
      </c>
      <c r="D214" s="11">
        <v>622</v>
      </c>
    </row>
    <row r="215" spans="1:5">
      <c r="A215" s="11" t="s">
        <v>337</v>
      </c>
      <c r="B215" s="11">
        <v>45</v>
      </c>
      <c r="C215" s="11">
        <v>5</v>
      </c>
      <c r="D215" s="11">
        <v>50</v>
      </c>
    </row>
    <row r="216" spans="1:5">
      <c r="A216" s="11" t="s">
        <v>338</v>
      </c>
      <c r="B216" s="11">
        <v>133</v>
      </c>
      <c r="C216" s="11">
        <v>7</v>
      </c>
      <c r="D216" s="11">
        <v>140</v>
      </c>
    </row>
    <row r="217" spans="1:5" ht="15.75" thickBot="1">
      <c r="A217" s="220" t="s">
        <v>339</v>
      </c>
      <c r="B217" s="220">
        <v>1168</v>
      </c>
      <c r="C217" s="220">
        <v>711</v>
      </c>
      <c r="D217" s="220">
        <v>8910</v>
      </c>
    </row>
    <row r="219" spans="1:5" ht="15.75" thickBot="1">
      <c r="A219" s="5" t="s">
        <v>382</v>
      </c>
    </row>
    <row r="220" spans="1:5" ht="15.75" thickBot="1">
      <c r="A220" s="209" t="s">
        <v>327</v>
      </c>
      <c r="B220" s="209" t="s">
        <v>383</v>
      </c>
      <c r="C220" s="209" t="s">
        <v>384</v>
      </c>
      <c r="D220" s="209" t="s">
        <v>386</v>
      </c>
      <c r="E220" s="209" t="s">
        <v>385</v>
      </c>
    </row>
    <row r="221" spans="1:5">
      <c r="A221" s="11" t="s">
        <v>17</v>
      </c>
      <c r="B221" s="26">
        <v>13128427</v>
      </c>
      <c r="C221" s="26">
        <v>2129910</v>
      </c>
      <c r="D221" s="26">
        <v>378072</v>
      </c>
      <c r="E221" s="26">
        <v>124330</v>
      </c>
    </row>
    <row r="222" spans="1:5">
      <c r="A222" s="11" t="s">
        <v>16</v>
      </c>
      <c r="B222" s="26">
        <v>3099162</v>
      </c>
      <c r="C222" s="26">
        <v>375730</v>
      </c>
      <c r="D222" s="26">
        <v>110434</v>
      </c>
      <c r="E222" s="26">
        <v>19884</v>
      </c>
    </row>
    <row r="223" spans="1:5">
      <c r="A223" s="11" t="s">
        <v>13</v>
      </c>
      <c r="B223" s="26">
        <v>4866596</v>
      </c>
      <c r="C223" s="26">
        <v>378026</v>
      </c>
      <c r="D223" s="26">
        <v>95122</v>
      </c>
      <c r="E223" s="26">
        <v>28197</v>
      </c>
    </row>
    <row r="224" spans="1:5">
      <c r="A224" s="11" t="s">
        <v>12</v>
      </c>
      <c r="B224" s="26">
        <v>1121206</v>
      </c>
      <c r="C224" s="26">
        <v>129039</v>
      </c>
      <c r="D224" s="26">
        <v>44568</v>
      </c>
      <c r="E224" s="26">
        <v>10705</v>
      </c>
    </row>
    <row r="225" spans="1:5">
      <c r="A225" s="11" t="s">
        <v>11</v>
      </c>
      <c r="B225" s="26">
        <v>8261996</v>
      </c>
      <c r="C225" s="26">
        <v>1184468</v>
      </c>
      <c r="D225" s="26">
        <v>415484</v>
      </c>
      <c r="E225" s="26">
        <v>51558</v>
      </c>
    </row>
    <row r="226" spans="1:5">
      <c r="A226" s="11" t="s">
        <v>10</v>
      </c>
      <c r="B226" s="26">
        <v>5880508</v>
      </c>
      <c r="C226" s="26">
        <v>669596</v>
      </c>
      <c r="D226" s="26">
        <v>240107</v>
      </c>
      <c r="E226" s="26">
        <v>47627</v>
      </c>
    </row>
    <row r="227" spans="1:5">
      <c r="A227" s="11" t="s">
        <v>9</v>
      </c>
      <c r="B227" s="26">
        <v>24957829</v>
      </c>
      <c r="C227" s="26">
        <v>3657847</v>
      </c>
      <c r="D227" s="26">
        <v>896314</v>
      </c>
      <c r="E227" s="26">
        <v>192710</v>
      </c>
    </row>
    <row r="228" spans="1:5">
      <c r="A228" s="11" t="s">
        <v>67</v>
      </c>
      <c r="B228" s="26">
        <v>144712</v>
      </c>
      <c r="C228" s="26">
        <v>19997</v>
      </c>
      <c r="D228" s="26">
        <v>3517</v>
      </c>
      <c r="E228" s="26">
        <v>2475</v>
      </c>
    </row>
    <row r="229" spans="1:5">
      <c r="A229" s="11" t="s">
        <v>332</v>
      </c>
      <c r="B229" s="26">
        <v>13299044</v>
      </c>
      <c r="C229" s="26">
        <v>2846033</v>
      </c>
      <c r="D229" s="26">
        <v>775922</v>
      </c>
      <c r="E229" s="26">
        <v>247635</v>
      </c>
    </row>
    <row r="230" spans="1:5">
      <c r="A230" s="11" t="s">
        <v>333</v>
      </c>
      <c r="B230" s="26">
        <v>2182387</v>
      </c>
      <c r="C230" s="26">
        <v>253126</v>
      </c>
      <c r="D230" s="26">
        <v>89457</v>
      </c>
      <c r="E230" s="26">
        <v>10638</v>
      </c>
    </row>
    <row r="231" spans="1:5">
      <c r="A231" s="11" t="s">
        <v>334</v>
      </c>
      <c r="B231" s="26">
        <v>9141986</v>
      </c>
      <c r="C231" s="26">
        <v>1350973</v>
      </c>
      <c r="D231" s="26">
        <v>420066</v>
      </c>
      <c r="E231" s="26">
        <v>78698</v>
      </c>
    </row>
    <row r="232" spans="1:5">
      <c r="A232" s="83" t="s">
        <v>7</v>
      </c>
      <c r="B232" s="219">
        <v>2493405</v>
      </c>
      <c r="C232" s="219">
        <v>471095</v>
      </c>
      <c r="D232" s="219">
        <v>183272</v>
      </c>
      <c r="E232" s="219">
        <v>25141</v>
      </c>
    </row>
    <row r="233" spans="1:5">
      <c r="A233" s="11" t="s">
        <v>6</v>
      </c>
      <c r="B233" s="26">
        <v>5411013</v>
      </c>
      <c r="C233" s="26">
        <v>853826</v>
      </c>
      <c r="D233" s="26">
        <v>231114</v>
      </c>
      <c r="E233" s="26">
        <v>35782</v>
      </c>
    </row>
    <row r="234" spans="1:5">
      <c r="A234" s="11" t="s">
        <v>335</v>
      </c>
      <c r="B234" s="26">
        <v>1448538</v>
      </c>
      <c r="C234" s="26">
        <v>331812</v>
      </c>
      <c r="D234" s="26">
        <v>100957</v>
      </c>
      <c r="E234" s="26">
        <v>19731</v>
      </c>
    </row>
    <row r="235" spans="1:5">
      <c r="A235" s="11" t="s">
        <v>336</v>
      </c>
      <c r="B235" s="26">
        <v>997271</v>
      </c>
      <c r="C235" s="26">
        <v>82258</v>
      </c>
      <c r="D235" s="26">
        <v>34319</v>
      </c>
      <c r="E235" s="26">
        <v>7173</v>
      </c>
    </row>
    <row r="236" spans="1:5">
      <c r="A236" s="11" t="s">
        <v>66</v>
      </c>
      <c r="B236" s="26">
        <v>48875</v>
      </c>
      <c r="C236" s="26">
        <v>20187</v>
      </c>
      <c r="D236" s="26">
        <v>1296</v>
      </c>
      <c r="E236" s="11">
        <v>519</v>
      </c>
    </row>
    <row r="237" spans="1:5">
      <c r="A237" s="11" t="s">
        <v>2</v>
      </c>
      <c r="B237" s="26">
        <v>7493619</v>
      </c>
      <c r="C237" s="26">
        <v>1091030</v>
      </c>
      <c r="D237" s="26">
        <v>310206</v>
      </c>
      <c r="E237" s="26">
        <v>51813</v>
      </c>
    </row>
    <row r="238" spans="1:5">
      <c r="A238" s="11" t="s">
        <v>312</v>
      </c>
      <c r="B238" s="26">
        <v>2906394</v>
      </c>
      <c r="C238" s="26">
        <v>586032</v>
      </c>
      <c r="D238" s="26">
        <v>104636</v>
      </c>
      <c r="E238" s="26">
        <v>43847</v>
      </c>
    </row>
    <row r="239" spans="1:5">
      <c r="A239" s="11" t="s">
        <v>338</v>
      </c>
      <c r="B239" s="26">
        <v>2916920</v>
      </c>
      <c r="C239" s="26">
        <v>438600</v>
      </c>
      <c r="D239" s="26">
        <v>106439</v>
      </c>
      <c r="E239" s="26">
        <v>33340</v>
      </c>
    </row>
    <row r="240" spans="1:5" ht="15.75" thickBot="1">
      <c r="A240" s="220" t="s">
        <v>339</v>
      </c>
      <c r="B240" s="220">
        <v>109799888</v>
      </c>
      <c r="C240" s="220">
        <v>16869585</v>
      </c>
      <c r="D240" s="220">
        <v>4541302</v>
      </c>
      <c r="E240" s="220">
        <v>1031803</v>
      </c>
    </row>
    <row r="242" spans="1:4">
      <c r="A242" s="5" t="s">
        <v>387</v>
      </c>
    </row>
    <row r="243" spans="1:4" ht="15.75" thickBot="1">
      <c r="A243" s="5"/>
    </row>
    <row r="244" spans="1:4" ht="15.75" thickBot="1">
      <c r="A244" s="209" t="s">
        <v>327</v>
      </c>
      <c r="B244" s="209"/>
      <c r="C244" s="209" t="s">
        <v>389</v>
      </c>
      <c r="D244" s="209"/>
    </row>
    <row r="245" spans="1:4" ht="15.75" thickBot="1">
      <c r="A245" s="209"/>
      <c r="B245" s="209" t="s">
        <v>388</v>
      </c>
      <c r="C245" s="209" t="s">
        <v>390</v>
      </c>
      <c r="D245" s="209" t="s">
        <v>391</v>
      </c>
    </row>
    <row r="246" spans="1:4">
      <c r="A246" s="11" t="s">
        <v>17</v>
      </c>
      <c r="B246" s="11">
        <v>805</v>
      </c>
      <c r="C246" s="11">
        <v>780</v>
      </c>
      <c r="D246" s="11">
        <v>25</v>
      </c>
    </row>
    <row r="247" spans="1:4">
      <c r="A247" s="11" t="s">
        <v>16</v>
      </c>
      <c r="B247" s="11">
        <v>261</v>
      </c>
      <c r="C247" s="11">
        <v>237</v>
      </c>
      <c r="D247" s="11">
        <v>24</v>
      </c>
    </row>
    <row r="248" spans="1:4">
      <c r="A248" s="11" t="s">
        <v>13</v>
      </c>
      <c r="B248" s="11">
        <v>157</v>
      </c>
      <c r="C248" s="11">
        <v>138</v>
      </c>
      <c r="D248" s="11">
        <v>19</v>
      </c>
    </row>
    <row r="249" spans="1:4">
      <c r="A249" s="11" t="s">
        <v>12</v>
      </c>
      <c r="B249" s="11">
        <v>55</v>
      </c>
      <c r="C249" s="11">
        <v>53</v>
      </c>
      <c r="D249" s="11">
        <v>2</v>
      </c>
    </row>
    <row r="250" spans="1:4">
      <c r="A250" s="11" t="s">
        <v>11</v>
      </c>
      <c r="B250" s="11">
        <v>317</v>
      </c>
      <c r="C250" s="11">
        <v>312</v>
      </c>
      <c r="D250" s="11">
        <v>5</v>
      </c>
    </row>
    <row r="251" spans="1:4">
      <c r="A251" s="11" t="s">
        <v>10</v>
      </c>
      <c r="B251" s="11">
        <v>498</v>
      </c>
      <c r="C251" s="11">
        <v>497</v>
      </c>
      <c r="D251" s="11">
        <v>1</v>
      </c>
    </row>
    <row r="252" spans="1:4">
      <c r="A252" s="11" t="s">
        <v>9</v>
      </c>
      <c r="B252" s="11">
        <v>391</v>
      </c>
      <c r="C252" s="11">
        <v>389</v>
      </c>
      <c r="D252" s="11">
        <v>2</v>
      </c>
    </row>
    <row r="253" spans="1:4">
      <c r="A253" s="11" t="s">
        <v>67</v>
      </c>
      <c r="B253" s="11">
        <v>1</v>
      </c>
      <c r="C253" s="11">
        <v>1</v>
      </c>
      <c r="D253" s="11">
        <v>0</v>
      </c>
    </row>
    <row r="254" spans="1:4">
      <c r="A254" s="11" t="s">
        <v>332</v>
      </c>
      <c r="B254" s="11">
        <v>229</v>
      </c>
      <c r="C254" s="11">
        <v>229</v>
      </c>
      <c r="D254" s="11">
        <v>0</v>
      </c>
    </row>
    <row r="255" spans="1:4">
      <c r="A255" s="11" t="s">
        <v>333</v>
      </c>
      <c r="B255" s="11">
        <v>93</v>
      </c>
      <c r="C255" s="11">
        <v>92</v>
      </c>
      <c r="D255" s="11">
        <v>1</v>
      </c>
    </row>
    <row r="256" spans="1:4">
      <c r="A256" s="11" t="s">
        <v>334</v>
      </c>
      <c r="B256" s="11">
        <v>436</v>
      </c>
      <c r="C256" s="11">
        <v>430</v>
      </c>
      <c r="D256" s="11">
        <v>6</v>
      </c>
    </row>
    <row r="257" spans="1:12">
      <c r="A257" s="83" t="s">
        <v>7</v>
      </c>
      <c r="B257" s="83">
        <v>382</v>
      </c>
      <c r="C257" s="83">
        <v>349</v>
      </c>
      <c r="D257" s="83">
        <v>33</v>
      </c>
      <c r="E257" s="83"/>
    </row>
    <row r="258" spans="1:12">
      <c r="A258" s="11" t="s">
        <v>6</v>
      </c>
      <c r="B258" s="11">
        <v>347</v>
      </c>
      <c r="C258" s="11">
        <v>331</v>
      </c>
      <c r="D258" s="11">
        <v>16</v>
      </c>
    </row>
    <row r="259" spans="1:12">
      <c r="A259" s="11" t="s">
        <v>335</v>
      </c>
      <c r="B259" s="11">
        <v>119</v>
      </c>
      <c r="C259" s="11">
        <v>104</v>
      </c>
      <c r="D259" s="11">
        <v>15</v>
      </c>
    </row>
    <row r="260" spans="1:12">
      <c r="A260" s="11" t="s">
        <v>336</v>
      </c>
      <c r="B260" s="11">
        <v>24</v>
      </c>
      <c r="C260" s="11">
        <v>24</v>
      </c>
      <c r="D260" s="11">
        <v>0</v>
      </c>
    </row>
    <row r="261" spans="1:12">
      <c r="A261" s="11" t="s">
        <v>66</v>
      </c>
      <c r="B261" s="11">
        <v>1</v>
      </c>
      <c r="C261" s="11">
        <v>1</v>
      </c>
      <c r="D261" s="11">
        <v>0</v>
      </c>
    </row>
    <row r="262" spans="1:12">
      <c r="A262" s="11" t="s">
        <v>2</v>
      </c>
      <c r="B262" s="11">
        <v>262</v>
      </c>
      <c r="C262" s="11">
        <v>254</v>
      </c>
      <c r="D262" s="11">
        <v>8</v>
      </c>
    </row>
    <row r="263" spans="1:12">
      <c r="A263" s="11" t="s">
        <v>337</v>
      </c>
      <c r="B263" s="11">
        <v>127</v>
      </c>
      <c r="C263" s="11">
        <v>127</v>
      </c>
      <c r="D263" s="11">
        <v>0</v>
      </c>
    </row>
    <row r="264" spans="1:12">
      <c r="A264" s="11" t="s">
        <v>338</v>
      </c>
      <c r="B264" s="11">
        <v>101</v>
      </c>
      <c r="C264" s="11">
        <v>101</v>
      </c>
      <c r="D264" s="11">
        <v>0</v>
      </c>
    </row>
    <row r="265" spans="1:12" ht="15.75" thickBot="1">
      <c r="A265" s="220" t="s">
        <v>339</v>
      </c>
      <c r="B265" s="220">
        <v>4606</v>
      </c>
      <c r="C265" s="220">
        <v>4449</v>
      </c>
      <c r="D265" s="220">
        <v>157</v>
      </c>
    </row>
    <row r="267" spans="1:12" ht="15.75" thickBot="1"/>
    <row r="268" spans="1:12" ht="15.75" thickBot="1">
      <c r="A268" s="209" t="s">
        <v>392</v>
      </c>
      <c r="B268" s="209"/>
      <c r="C268" s="209" t="s">
        <v>393</v>
      </c>
      <c r="D268" s="209"/>
      <c r="E268" s="209" t="s">
        <v>394</v>
      </c>
      <c r="F268" s="209"/>
      <c r="G268" s="209" t="s">
        <v>362</v>
      </c>
      <c r="H268" s="209"/>
      <c r="I268" s="209" t="s">
        <v>363</v>
      </c>
      <c r="J268" s="209"/>
      <c r="K268" s="209" t="s">
        <v>395</v>
      </c>
      <c r="L268" s="209"/>
    </row>
    <row r="269" spans="1:12" ht="15.75" thickBot="1">
      <c r="A269" s="209"/>
      <c r="B269" s="209" t="s">
        <v>388</v>
      </c>
      <c r="C269" s="209" t="s">
        <v>396</v>
      </c>
      <c r="D269" s="209" t="s">
        <v>397</v>
      </c>
      <c r="E269" s="209" t="s">
        <v>396</v>
      </c>
      <c r="F269" s="209" t="s">
        <v>397</v>
      </c>
      <c r="G269" s="209" t="s">
        <v>396</v>
      </c>
      <c r="H269" s="209" t="s">
        <v>397</v>
      </c>
      <c r="I269" s="209" t="s">
        <v>396</v>
      </c>
      <c r="J269" s="209" t="s">
        <v>397</v>
      </c>
      <c r="K269" s="209" t="s">
        <v>396</v>
      </c>
      <c r="L269" s="209" t="s">
        <v>397</v>
      </c>
    </row>
    <row r="270" spans="1:12">
      <c r="A270" s="11" t="s">
        <v>17</v>
      </c>
      <c r="B270" s="30">
        <v>805</v>
      </c>
      <c r="C270" s="30">
        <v>200</v>
      </c>
      <c r="D270" s="30" t="s">
        <v>398</v>
      </c>
      <c r="E270" s="30">
        <v>300</v>
      </c>
      <c r="F270" s="30" t="s">
        <v>399</v>
      </c>
      <c r="G270" s="30">
        <v>469</v>
      </c>
      <c r="H270" s="30" t="s">
        <v>400</v>
      </c>
      <c r="I270" s="30">
        <v>269</v>
      </c>
      <c r="J270" s="30" t="s">
        <v>401</v>
      </c>
      <c r="K270" s="30">
        <v>276</v>
      </c>
      <c r="L270" s="30" t="s">
        <v>402</v>
      </c>
    </row>
    <row r="271" spans="1:12">
      <c r="A271" s="11" t="s">
        <v>16</v>
      </c>
      <c r="B271" s="30">
        <v>261</v>
      </c>
      <c r="C271" s="30">
        <v>94</v>
      </c>
      <c r="D271" s="30" t="s">
        <v>403</v>
      </c>
      <c r="E271" s="30">
        <v>101</v>
      </c>
      <c r="F271" s="30" t="s">
        <v>404</v>
      </c>
      <c r="G271" s="30">
        <v>184</v>
      </c>
      <c r="H271" s="30" t="s">
        <v>405</v>
      </c>
      <c r="I271" s="30">
        <v>32</v>
      </c>
      <c r="J271" s="30" t="s">
        <v>406</v>
      </c>
      <c r="K271" s="30">
        <v>89</v>
      </c>
      <c r="L271" s="30" t="s">
        <v>407</v>
      </c>
    </row>
    <row r="272" spans="1:12">
      <c r="A272" s="11" t="s">
        <v>13</v>
      </c>
      <c r="B272" s="30">
        <v>157</v>
      </c>
      <c r="C272" s="30">
        <v>30</v>
      </c>
      <c r="D272" s="30" t="s">
        <v>408</v>
      </c>
      <c r="E272" s="30">
        <v>40</v>
      </c>
      <c r="F272" s="30" t="s">
        <v>409</v>
      </c>
      <c r="G272" s="30">
        <v>76</v>
      </c>
      <c r="H272" s="30" t="s">
        <v>410</v>
      </c>
      <c r="I272" s="30">
        <v>24</v>
      </c>
      <c r="J272" s="30" t="s">
        <v>411</v>
      </c>
      <c r="K272" s="30">
        <v>39</v>
      </c>
      <c r="L272" s="30" t="s">
        <v>398</v>
      </c>
    </row>
    <row r="273" spans="1:12">
      <c r="A273" s="11" t="s">
        <v>12</v>
      </c>
      <c r="B273" s="30">
        <v>55</v>
      </c>
      <c r="C273" s="30">
        <v>15</v>
      </c>
      <c r="D273" s="30" t="s">
        <v>412</v>
      </c>
      <c r="E273" s="30">
        <v>33</v>
      </c>
      <c r="F273" s="221">
        <v>0.6</v>
      </c>
      <c r="G273" s="30">
        <v>48</v>
      </c>
      <c r="H273" s="30" t="s">
        <v>413</v>
      </c>
      <c r="I273" s="30">
        <v>43</v>
      </c>
      <c r="J273" s="30" t="s">
        <v>414</v>
      </c>
      <c r="K273" s="30">
        <v>10</v>
      </c>
      <c r="L273" s="30" t="s">
        <v>415</v>
      </c>
    </row>
    <row r="274" spans="1:12">
      <c r="A274" s="11" t="s">
        <v>11</v>
      </c>
      <c r="B274" s="30">
        <v>317</v>
      </c>
      <c r="C274" s="30">
        <v>205</v>
      </c>
      <c r="D274" s="30" t="s">
        <v>416</v>
      </c>
      <c r="E274" s="30">
        <v>162</v>
      </c>
      <c r="F274" s="30" t="s">
        <v>417</v>
      </c>
      <c r="G274" s="30">
        <v>270</v>
      </c>
      <c r="H274" s="30" t="s">
        <v>418</v>
      </c>
      <c r="I274" s="30">
        <v>123</v>
      </c>
      <c r="J274" s="30" t="s">
        <v>419</v>
      </c>
      <c r="K274" s="30">
        <v>127</v>
      </c>
      <c r="L274" s="30" t="s">
        <v>420</v>
      </c>
    </row>
    <row r="275" spans="1:12">
      <c r="A275" s="11" t="s">
        <v>10</v>
      </c>
      <c r="B275" s="30">
        <v>498</v>
      </c>
      <c r="C275" s="30">
        <v>131</v>
      </c>
      <c r="D275" s="30" t="s">
        <v>421</v>
      </c>
      <c r="E275" s="30">
        <v>267</v>
      </c>
      <c r="F275" s="30" t="s">
        <v>422</v>
      </c>
      <c r="G275" s="30">
        <v>412</v>
      </c>
      <c r="H275" s="30" t="s">
        <v>423</v>
      </c>
      <c r="I275" s="30">
        <v>221</v>
      </c>
      <c r="J275" s="30" t="s">
        <v>424</v>
      </c>
      <c r="K275" s="30">
        <v>229</v>
      </c>
      <c r="L275" s="30" t="s">
        <v>425</v>
      </c>
    </row>
    <row r="276" spans="1:12">
      <c r="A276" s="11" t="s">
        <v>9</v>
      </c>
      <c r="B276" s="30">
        <v>391</v>
      </c>
      <c r="C276" s="30">
        <v>376</v>
      </c>
      <c r="D276" s="30" t="s">
        <v>426</v>
      </c>
      <c r="E276" s="30">
        <v>380</v>
      </c>
      <c r="F276" s="30" t="s">
        <v>427</v>
      </c>
      <c r="G276" s="30">
        <v>384</v>
      </c>
      <c r="H276" s="30" t="s">
        <v>428</v>
      </c>
      <c r="I276" s="30">
        <v>368</v>
      </c>
      <c r="J276" s="30" t="s">
        <v>429</v>
      </c>
      <c r="K276" s="30">
        <v>389</v>
      </c>
      <c r="L276" s="30" t="s">
        <v>430</v>
      </c>
    </row>
    <row r="277" spans="1:12">
      <c r="A277" s="11" t="s">
        <v>67</v>
      </c>
      <c r="B277" s="30">
        <v>1</v>
      </c>
      <c r="C277" s="30">
        <v>1</v>
      </c>
      <c r="D277" s="221">
        <v>1</v>
      </c>
      <c r="E277" s="30">
        <v>1</v>
      </c>
      <c r="F277" s="221">
        <v>1</v>
      </c>
      <c r="G277" s="30">
        <v>1</v>
      </c>
      <c r="H277" s="221">
        <v>1</v>
      </c>
      <c r="I277" s="30">
        <v>1</v>
      </c>
      <c r="J277" s="221">
        <v>1</v>
      </c>
      <c r="K277" s="30">
        <v>1</v>
      </c>
      <c r="L277" s="221">
        <v>1</v>
      </c>
    </row>
    <row r="278" spans="1:12">
      <c r="A278" s="11" t="s">
        <v>332</v>
      </c>
      <c r="B278" s="30">
        <v>229</v>
      </c>
      <c r="C278" s="30">
        <v>120</v>
      </c>
      <c r="D278" s="30" t="s">
        <v>431</v>
      </c>
      <c r="E278" s="30">
        <v>193</v>
      </c>
      <c r="F278" s="30" t="s">
        <v>432</v>
      </c>
      <c r="G278" s="30">
        <v>207</v>
      </c>
      <c r="H278" s="30" t="s">
        <v>433</v>
      </c>
      <c r="I278" s="30">
        <v>197</v>
      </c>
      <c r="J278" s="30" t="s">
        <v>434</v>
      </c>
      <c r="K278" s="30">
        <v>41</v>
      </c>
      <c r="L278" s="30" t="s">
        <v>435</v>
      </c>
    </row>
    <row r="279" spans="1:12">
      <c r="A279" s="11" t="s">
        <v>333</v>
      </c>
      <c r="B279" s="30">
        <v>93</v>
      </c>
      <c r="C279" s="30">
        <v>64</v>
      </c>
      <c r="D279" s="30" t="s">
        <v>436</v>
      </c>
      <c r="E279" s="30">
        <v>79</v>
      </c>
      <c r="F279" s="30" t="s">
        <v>437</v>
      </c>
      <c r="G279" s="30">
        <v>90</v>
      </c>
      <c r="H279" s="30" t="s">
        <v>438</v>
      </c>
      <c r="I279" s="30">
        <v>69</v>
      </c>
      <c r="J279" s="30" t="s">
        <v>439</v>
      </c>
      <c r="K279" s="30">
        <v>42</v>
      </c>
      <c r="L279" s="30" t="s">
        <v>440</v>
      </c>
    </row>
    <row r="280" spans="1:12">
      <c r="A280" s="11" t="s">
        <v>334</v>
      </c>
      <c r="B280" s="30">
        <v>436</v>
      </c>
      <c r="C280" s="30">
        <v>160</v>
      </c>
      <c r="D280" s="30" t="s">
        <v>441</v>
      </c>
      <c r="E280" s="30">
        <v>229</v>
      </c>
      <c r="F280" s="30" t="s">
        <v>442</v>
      </c>
      <c r="G280" s="30">
        <v>300</v>
      </c>
      <c r="H280" s="30" t="s">
        <v>443</v>
      </c>
      <c r="I280" s="30">
        <v>213</v>
      </c>
      <c r="J280" s="30" t="s">
        <v>444</v>
      </c>
      <c r="K280" s="30">
        <v>208</v>
      </c>
      <c r="L280" s="30" t="s">
        <v>445</v>
      </c>
    </row>
    <row r="281" spans="1:12" s="83" customFormat="1">
      <c r="A281" s="83" t="s">
        <v>7</v>
      </c>
      <c r="B281" s="96">
        <v>382</v>
      </c>
      <c r="C281" s="96">
        <v>57</v>
      </c>
      <c r="D281" s="96" t="s">
        <v>446</v>
      </c>
      <c r="E281" s="96">
        <v>35</v>
      </c>
      <c r="F281" s="96" t="s">
        <v>447</v>
      </c>
      <c r="G281" s="96">
        <v>110</v>
      </c>
      <c r="H281" s="96" t="s">
        <v>448</v>
      </c>
      <c r="I281" s="96">
        <v>61</v>
      </c>
      <c r="J281" s="96" t="s">
        <v>449</v>
      </c>
      <c r="K281" s="96">
        <v>47</v>
      </c>
      <c r="L281" s="96" t="s">
        <v>450</v>
      </c>
    </row>
    <row r="282" spans="1:12">
      <c r="A282" s="11" t="s">
        <v>6</v>
      </c>
      <c r="B282" s="30">
        <v>347</v>
      </c>
      <c r="C282" s="30">
        <v>85</v>
      </c>
      <c r="D282" s="30" t="s">
        <v>451</v>
      </c>
      <c r="E282" s="30">
        <v>118</v>
      </c>
      <c r="F282" s="30" t="s">
        <v>452</v>
      </c>
      <c r="G282" s="30">
        <v>173</v>
      </c>
      <c r="H282" s="30" t="s">
        <v>453</v>
      </c>
      <c r="I282" s="30">
        <v>80</v>
      </c>
      <c r="J282" s="30" t="s">
        <v>454</v>
      </c>
      <c r="K282" s="30">
        <v>54</v>
      </c>
      <c r="L282" s="30" t="s">
        <v>455</v>
      </c>
    </row>
    <row r="283" spans="1:12">
      <c r="A283" s="11" t="s">
        <v>335</v>
      </c>
      <c r="B283" s="30">
        <v>119</v>
      </c>
      <c r="C283" s="30">
        <v>63</v>
      </c>
      <c r="D283" s="30" t="s">
        <v>456</v>
      </c>
      <c r="E283" s="30">
        <v>86</v>
      </c>
      <c r="F283" s="30" t="s">
        <v>457</v>
      </c>
      <c r="G283" s="30">
        <v>100</v>
      </c>
      <c r="H283" s="30" t="s">
        <v>458</v>
      </c>
      <c r="I283" s="30">
        <v>56</v>
      </c>
      <c r="J283" s="30" t="s">
        <v>459</v>
      </c>
      <c r="K283" s="30">
        <v>81</v>
      </c>
      <c r="L283" s="30" t="s">
        <v>460</v>
      </c>
    </row>
    <row r="284" spans="1:12">
      <c r="A284" s="11" t="s">
        <v>336</v>
      </c>
      <c r="B284" s="30">
        <v>24</v>
      </c>
      <c r="C284" s="30">
        <v>4</v>
      </c>
      <c r="D284" s="30" t="s">
        <v>461</v>
      </c>
      <c r="E284" s="30">
        <v>22</v>
      </c>
      <c r="F284" s="30" t="s">
        <v>462</v>
      </c>
      <c r="G284" s="30">
        <v>23</v>
      </c>
      <c r="H284" s="30" t="s">
        <v>463</v>
      </c>
      <c r="I284" s="30">
        <v>16</v>
      </c>
      <c r="J284" s="30" t="s">
        <v>464</v>
      </c>
      <c r="K284" s="30">
        <v>17</v>
      </c>
      <c r="L284" s="30" t="s">
        <v>465</v>
      </c>
    </row>
    <row r="285" spans="1:12">
      <c r="A285" s="11" t="s">
        <v>66</v>
      </c>
      <c r="B285" s="30">
        <v>1</v>
      </c>
      <c r="C285" s="30">
        <v>0</v>
      </c>
      <c r="D285" s="221">
        <v>0</v>
      </c>
      <c r="E285" s="30">
        <v>0</v>
      </c>
      <c r="F285" s="221">
        <v>0</v>
      </c>
      <c r="G285" s="30">
        <v>0</v>
      </c>
      <c r="H285" s="221">
        <v>0</v>
      </c>
      <c r="I285" s="30">
        <v>1</v>
      </c>
      <c r="J285" s="221">
        <v>1</v>
      </c>
      <c r="K285" s="30">
        <v>1</v>
      </c>
      <c r="L285" s="221">
        <v>1</v>
      </c>
    </row>
    <row r="286" spans="1:12">
      <c r="A286" s="11" t="s">
        <v>2</v>
      </c>
      <c r="B286" s="30">
        <v>262</v>
      </c>
      <c r="C286" s="30">
        <v>102</v>
      </c>
      <c r="D286" s="30" t="s">
        <v>466</v>
      </c>
      <c r="E286" s="30">
        <v>162</v>
      </c>
      <c r="F286" s="30" t="s">
        <v>467</v>
      </c>
      <c r="G286" s="30">
        <v>206</v>
      </c>
      <c r="H286" s="30" t="s">
        <v>468</v>
      </c>
      <c r="I286" s="30">
        <v>144</v>
      </c>
      <c r="J286" s="30" t="s">
        <v>469</v>
      </c>
      <c r="K286" s="30">
        <v>209</v>
      </c>
      <c r="L286" s="30" t="s">
        <v>470</v>
      </c>
    </row>
    <row r="287" spans="1:12">
      <c r="A287" s="11" t="s">
        <v>337</v>
      </c>
      <c r="B287" s="30">
        <v>127</v>
      </c>
      <c r="C287" s="30">
        <v>69</v>
      </c>
      <c r="D287" s="30" t="s">
        <v>471</v>
      </c>
      <c r="E287" s="30">
        <v>71</v>
      </c>
      <c r="F287" s="30" t="s">
        <v>472</v>
      </c>
      <c r="G287" s="30">
        <v>90</v>
      </c>
      <c r="H287" s="30" t="s">
        <v>473</v>
      </c>
      <c r="I287" s="30">
        <v>114</v>
      </c>
      <c r="J287" s="30" t="s">
        <v>474</v>
      </c>
      <c r="K287" s="30">
        <v>97</v>
      </c>
      <c r="L287" s="30" t="s">
        <v>475</v>
      </c>
    </row>
    <row r="288" spans="1:12">
      <c r="A288" s="11" t="s">
        <v>338</v>
      </c>
      <c r="B288" s="30">
        <v>101</v>
      </c>
      <c r="C288" s="30">
        <v>33</v>
      </c>
      <c r="D288" s="30" t="s">
        <v>476</v>
      </c>
      <c r="E288" s="30">
        <v>72</v>
      </c>
      <c r="F288" s="30" t="s">
        <v>477</v>
      </c>
      <c r="G288" s="30">
        <v>94</v>
      </c>
      <c r="H288" s="30" t="s">
        <v>478</v>
      </c>
      <c r="I288" s="30">
        <v>59</v>
      </c>
      <c r="J288" s="30" t="s">
        <v>479</v>
      </c>
      <c r="K288" s="30">
        <v>47</v>
      </c>
      <c r="L288" s="30" t="s">
        <v>480</v>
      </c>
    </row>
    <row r="289" spans="1:12" ht="15.75" thickBot="1">
      <c r="A289" s="220" t="s">
        <v>339</v>
      </c>
      <c r="B289" s="220">
        <v>4606</v>
      </c>
      <c r="C289" s="220">
        <v>1809</v>
      </c>
      <c r="D289" s="220">
        <v>0.39269999999999999</v>
      </c>
      <c r="E289" s="220">
        <v>2351</v>
      </c>
      <c r="F289" s="220">
        <v>0.51039999999999996</v>
      </c>
      <c r="G289" s="220">
        <v>3237</v>
      </c>
      <c r="H289" s="220">
        <v>0.70279999999999998</v>
      </c>
      <c r="I289" s="220">
        <v>2091</v>
      </c>
      <c r="J289" s="220">
        <v>0.45400000000000001</v>
      </c>
      <c r="K289" s="220">
        <v>2004</v>
      </c>
      <c r="L289" s="220">
        <v>0.43509999999999999</v>
      </c>
    </row>
    <row r="291" spans="1:12" ht="15.75" thickBot="1">
      <c r="A291" s="12" t="s">
        <v>482</v>
      </c>
    </row>
    <row r="292" spans="1:12" ht="15.75" thickBot="1"/>
    <row r="293" spans="1:12" ht="15.75" thickBot="1">
      <c r="A293" s="209" t="s">
        <v>327</v>
      </c>
      <c r="B293" s="209" t="s">
        <v>481</v>
      </c>
      <c r="C293" s="209" t="s">
        <v>393</v>
      </c>
      <c r="D293" s="209" t="s">
        <v>854</v>
      </c>
      <c r="E293" s="209" t="s">
        <v>850</v>
      </c>
      <c r="F293" s="209" t="s">
        <v>851</v>
      </c>
      <c r="G293" s="209" t="s">
        <v>139</v>
      </c>
      <c r="H293" s="209" t="s">
        <v>23</v>
      </c>
    </row>
    <row r="294" spans="1:12">
      <c r="A294" s="11" t="s">
        <v>17</v>
      </c>
      <c r="B294" s="26">
        <v>2821226</v>
      </c>
      <c r="C294" s="26">
        <v>26086</v>
      </c>
      <c r="D294" s="26">
        <v>55651</v>
      </c>
      <c r="E294" s="26">
        <v>610131</v>
      </c>
      <c r="F294" s="26">
        <v>17654</v>
      </c>
      <c r="G294" s="26">
        <v>5892</v>
      </c>
      <c r="H294" s="26">
        <v>3536640</v>
      </c>
    </row>
    <row r="295" spans="1:12">
      <c r="A295" s="11" t="s">
        <v>16</v>
      </c>
      <c r="B295" s="26">
        <v>1249512</v>
      </c>
      <c r="C295" s="26">
        <v>37657</v>
      </c>
      <c r="D295" s="26">
        <v>48999</v>
      </c>
      <c r="E295" s="26">
        <v>348083</v>
      </c>
      <c r="F295" s="26">
        <v>3501</v>
      </c>
      <c r="G295" s="26">
        <v>1377</v>
      </c>
      <c r="H295" s="26">
        <v>1689129</v>
      </c>
    </row>
    <row r="296" spans="1:12">
      <c r="A296" s="11" t="s">
        <v>13</v>
      </c>
      <c r="B296" s="26">
        <v>537450</v>
      </c>
      <c r="C296" s="26">
        <v>7336</v>
      </c>
      <c r="D296" s="26">
        <v>16875</v>
      </c>
      <c r="E296" s="26">
        <v>136514</v>
      </c>
      <c r="F296" s="26">
        <v>7668</v>
      </c>
      <c r="G296" s="11">
        <v>368</v>
      </c>
      <c r="H296" s="26">
        <v>706211</v>
      </c>
    </row>
    <row r="297" spans="1:12">
      <c r="A297" s="11" t="s">
        <v>12</v>
      </c>
      <c r="B297" s="26">
        <v>371938</v>
      </c>
      <c r="C297" s="26">
        <v>6488</v>
      </c>
      <c r="D297" s="26">
        <v>11646</v>
      </c>
      <c r="E297" s="26">
        <v>90325</v>
      </c>
      <c r="F297" s="26">
        <v>4880</v>
      </c>
      <c r="G297" s="11">
        <v>406</v>
      </c>
      <c r="H297" s="26">
        <v>485683</v>
      </c>
    </row>
    <row r="298" spans="1:12">
      <c r="A298" s="11" t="s">
        <v>11</v>
      </c>
      <c r="B298" s="26">
        <v>3191468</v>
      </c>
      <c r="C298" s="26">
        <v>170130</v>
      </c>
      <c r="D298" s="26">
        <v>153741</v>
      </c>
      <c r="E298" s="26">
        <v>1131133</v>
      </c>
      <c r="F298" s="26">
        <v>38145</v>
      </c>
      <c r="G298" s="26">
        <v>28825</v>
      </c>
      <c r="H298" s="26">
        <v>4713442</v>
      </c>
    </row>
    <row r="299" spans="1:12">
      <c r="A299" s="11" t="s">
        <v>10</v>
      </c>
      <c r="B299" s="26">
        <v>1959227</v>
      </c>
      <c r="C299" s="26">
        <v>50583</v>
      </c>
      <c r="D299" s="26">
        <v>100955</v>
      </c>
      <c r="E299" s="26">
        <v>714979</v>
      </c>
      <c r="F299" s="26">
        <v>33489</v>
      </c>
      <c r="G299" s="26">
        <v>3703</v>
      </c>
      <c r="H299" s="26">
        <v>2862936</v>
      </c>
    </row>
    <row r="300" spans="1:12">
      <c r="A300" s="11" t="s">
        <v>9</v>
      </c>
      <c r="B300" s="26">
        <v>9930134</v>
      </c>
      <c r="C300" s="26">
        <v>930430</v>
      </c>
      <c r="D300" s="26">
        <v>835443</v>
      </c>
      <c r="E300" s="26">
        <v>3417434</v>
      </c>
      <c r="F300" s="26">
        <v>366152</v>
      </c>
      <c r="G300" s="26">
        <v>12512</v>
      </c>
      <c r="H300" s="26">
        <v>15492105</v>
      </c>
    </row>
    <row r="301" spans="1:12">
      <c r="A301" s="11" t="s">
        <v>67</v>
      </c>
      <c r="B301" s="26">
        <v>11942</v>
      </c>
      <c r="C301" s="11">
        <v>176</v>
      </c>
      <c r="D301" s="11">
        <v>504</v>
      </c>
      <c r="E301" s="26">
        <v>4310</v>
      </c>
      <c r="F301" s="11">
        <v>919</v>
      </c>
      <c r="G301" s="11">
        <v>0</v>
      </c>
      <c r="H301" s="26">
        <v>17851</v>
      </c>
    </row>
    <row r="302" spans="1:12">
      <c r="A302" s="11" t="s">
        <v>332</v>
      </c>
      <c r="B302" s="26">
        <v>4503447</v>
      </c>
      <c r="C302" s="26">
        <v>121189</v>
      </c>
      <c r="D302" s="26">
        <v>245951</v>
      </c>
      <c r="E302" s="26">
        <v>1956471</v>
      </c>
      <c r="F302" s="26">
        <v>102652</v>
      </c>
      <c r="G302" s="26">
        <v>64597</v>
      </c>
      <c r="H302" s="26">
        <v>6994307</v>
      </c>
    </row>
    <row r="303" spans="1:12">
      <c r="A303" s="11" t="s">
        <v>333</v>
      </c>
      <c r="B303" s="26">
        <v>581817</v>
      </c>
      <c r="C303" s="26">
        <v>33543</v>
      </c>
      <c r="D303" s="26">
        <v>21643</v>
      </c>
      <c r="E303" s="26">
        <v>278827</v>
      </c>
      <c r="F303" s="26">
        <v>9065</v>
      </c>
      <c r="G303" s="26">
        <v>1526</v>
      </c>
      <c r="H303" s="26">
        <v>926421</v>
      </c>
    </row>
    <row r="304" spans="1:12">
      <c r="A304" s="11" t="s">
        <v>334</v>
      </c>
      <c r="B304" s="26">
        <v>3093350</v>
      </c>
      <c r="C304" s="26">
        <v>50605</v>
      </c>
      <c r="D304" s="26">
        <v>81283</v>
      </c>
      <c r="E304" s="26">
        <v>680559</v>
      </c>
      <c r="F304" s="26">
        <v>58204</v>
      </c>
      <c r="G304" s="26">
        <v>12427</v>
      </c>
      <c r="H304" s="26">
        <v>3976428</v>
      </c>
    </row>
    <row r="305" spans="1:18">
      <c r="A305" s="83" t="s">
        <v>7</v>
      </c>
      <c r="B305" s="219">
        <v>842647</v>
      </c>
      <c r="C305" s="219">
        <v>20453</v>
      </c>
      <c r="D305" s="219">
        <v>23440</v>
      </c>
      <c r="E305" s="219">
        <v>186685</v>
      </c>
      <c r="F305" s="219">
        <v>10338</v>
      </c>
      <c r="G305" s="83">
        <v>616</v>
      </c>
      <c r="H305" s="219">
        <v>1084179</v>
      </c>
    </row>
    <row r="306" spans="1:18">
      <c r="A306" s="11" t="s">
        <v>6</v>
      </c>
      <c r="B306" s="26">
        <v>1672291</v>
      </c>
      <c r="C306" s="26">
        <v>22702</v>
      </c>
      <c r="D306" s="26">
        <v>57126</v>
      </c>
      <c r="E306" s="26">
        <v>516316</v>
      </c>
      <c r="F306" s="26">
        <v>17315</v>
      </c>
      <c r="G306" s="26">
        <v>8384</v>
      </c>
      <c r="H306" s="26">
        <v>2294134</v>
      </c>
      <c r="J306" s="41"/>
      <c r="K306" s="41"/>
      <c r="L306" s="41"/>
      <c r="M306" s="41"/>
      <c r="N306" s="41"/>
      <c r="O306" s="41"/>
      <c r="P306" s="41"/>
      <c r="Q306" s="41"/>
      <c r="R306" s="41"/>
    </row>
    <row r="307" spans="1:18">
      <c r="A307" s="11" t="s">
        <v>335</v>
      </c>
      <c r="B307" s="26">
        <v>508284</v>
      </c>
      <c r="C307" s="26">
        <v>14784</v>
      </c>
      <c r="D307" s="26">
        <v>29565</v>
      </c>
      <c r="E307" s="26">
        <v>198992</v>
      </c>
      <c r="F307" s="26">
        <v>4519</v>
      </c>
      <c r="G307" s="26">
        <v>8574</v>
      </c>
      <c r="H307" s="26">
        <v>764718</v>
      </c>
      <c r="J307" s="41"/>
      <c r="K307" s="41"/>
      <c r="L307" s="41"/>
      <c r="M307" s="41"/>
      <c r="N307" s="41"/>
      <c r="O307" s="41"/>
      <c r="P307" s="41"/>
      <c r="Q307" s="41"/>
      <c r="R307" s="41"/>
    </row>
    <row r="308" spans="1:18">
      <c r="A308" s="11" t="s">
        <v>336</v>
      </c>
      <c r="B308" s="26">
        <v>333962</v>
      </c>
      <c r="C308" s="26">
        <v>1018</v>
      </c>
      <c r="D308" s="26">
        <v>17329</v>
      </c>
      <c r="E308" s="26">
        <v>91858</v>
      </c>
      <c r="F308" s="26">
        <v>5295</v>
      </c>
      <c r="G308" s="11">
        <v>7</v>
      </c>
      <c r="H308" s="26">
        <v>449469</v>
      </c>
      <c r="J308" s="41"/>
      <c r="K308" s="41"/>
      <c r="L308" s="41"/>
      <c r="M308" s="41"/>
      <c r="N308" s="41"/>
      <c r="O308" s="41"/>
      <c r="P308" s="41"/>
      <c r="Q308" s="41"/>
      <c r="R308" s="41"/>
    </row>
    <row r="309" spans="1:18">
      <c r="A309" s="11" t="s">
        <v>66</v>
      </c>
      <c r="B309" s="26">
        <v>7832</v>
      </c>
      <c r="C309" s="11">
        <v>0</v>
      </c>
      <c r="D309" s="11">
        <v>0</v>
      </c>
      <c r="E309" s="11">
        <v>0</v>
      </c>
      <c r="F309" s="11">
        <v>639</v>
      </c>
      <c r="G309" s="11">
        <v>0</v>
      </c>
      <c r="H309" s="26">
        <v>8471</v>
      </c>
      <c r="J309" s="41"/>
      <c r="K309" s="41"/>
      <c r="L309" s="41"/>
      <c r="M309" s="41"/>
      <c r="N309" s="41"/>
      <c r="O309" s="41"/>
      <c r="P309" s="41"/>
      <c r="Q309" s="41"/>
      <c r="R309" s="41"/>
    </row>
    <row r="310" spans="1:18">
      <c r="A310" s="11" t="s">
        <v>2</v>
      </c>
      <c r="B310" s="26">
        <v>2165386</v>
      </c>
      <c r="C310" s="26">
        <v>51087</v>
      </c>
      <c r="D310" s="26">
        <v>113501</v>
      </c>
      <c r="E310" s="26">
        <v>786779</v>
      </c>
      <c r="F310" s="26">
        <v>23154</v>
      </c>
      <c r="G310" s="26">
        <v>39986</v>
      </c>
      <c r="H310" s="26">
        <v>3179893</v>
      </c>
      <c r="J310" s="41"/>
      <c r="K310" s="41"/>
      <c r="L310" s="41"/>
      <c r="M310" s="41"/>
      <c r="N310" s="41"/>
      <c r="O310" s="41"/>
      <c r="P310" s="41"/>
      <c r="Q310" s="41"/>
      <c r="R310" s="41"/>
    </row>
    <row r="311" spans="1:18">
      <c r="A311" s="11" t="s">
        <v>312</v>
      </c>
      <c r="B311" s="26">
        <v>944245</v>
      </c>
      <c r="C311" s="26">
        <v>25197</v>
      </c>
      <c r="D311" s="26">
        <v>54267</v>
      </c>
      <c r="E311" s="26">
        <v>249576</v>
      </c>
      <c r="F311" s="26">
        <v>10056</v>
      </c>
      <c r="G311" s="11">
        <v>118</v>
      </c>
      <c r="H311" s="26">
        <v>1283459</v>
      </c>
      <c r="J311" s="41"/>
      <c r="K311" s="41"/>
      <c r="L311" s="41"/>
      <c r="M311" s="41"/>
      <c r="N311" s="41"/>
      <c r="O311" s="41"/>
      <c r="P311" s="41"/>
      <c r="Q311" s="41"/>
      <c r="R311" s="41"/>
    </row>
    <row r="312" spans="1:18">
      <c r="A312" s="11" t="s">
        <v>338</v>
      </c>
      <c r="B312" s="26">
        <v>936327</v>
      </c>
      <c r="C312" s="26">
        <v>15946</v>
      </c>
      <c r="D312" s="26">
        <v>46727</v>
      </c>
      <c r="E312" s="26">
        <v>244877</v>
      </c>
      <c r="F312" s="26">
        <v>11122</v>
      </c>
      <c r="G312" s="11">
        <v>16</v>
      </c>
      <c r="H312" s="26">
        <v>1255015</v>
      </c>
      <c r="J312" s="222"/>
      <c r="K312" s="222"/>
      <c r="L312" s="222"/>
      <c r="M312" s="222"/>
      <c r="N312" s="222"/>
      <c r="O312" s="222"/>
      <c r="P312" s="222"/>
      <c r="Q312" s="222"/>
      <c r="R312" s="41"/>
    </row>
    <row r="313" spans="1:18" ht="15.75" thickBot="1">
      <c r="A313" s="220" t="s">
        <v>339</v>
      </c>
      <c r="B313" s="220">
        <v>35662485</v>
      </c>
      <c r="C313" s="220">
        <v>1585410</v>
      </c>
      <c r="D313" s="220">
        <v>1914646</v>
      </c>
      <c r="E313" s="220">
        <v>11643849</v>
      </c>
      <c r="F313" s="220">
        <v>724767</v>
      </c>
      <c r="G313" s="220">
        <v>189334</v>
      </c>
      <c r="H313" s="220">
        <v>51720491</v>
      </c>
      <c r="J313" s="43"/>
      <c r="K313" s="223"/>
      <c r="L313" s="223"/>
      <c r="M313" s="223"/>
      <c r="N313" s="223"/>
      <c r="O313" s="223"/>
      <c r="P313" s="223"/>
      <c r="Q313" s="223"/>
      <c r="R313" s="41"/>
    </row>
    <row r="314" spans="1:18">
      <c r="J314" s="43"/>
      <c r="K314" s="223"/>
      <c r="L314" s="223"/>
      <c r="M314" s="223"/>
      <c r="N314" s="223"/>
      <c r="O314" s="223"/>
      <c r="P314" s="43"/>
      <c r="Q314" s="223"/>
      <c r="R314" s="41"/>
    </row>
    <row r="315" spans="1:18" ht="15.75" thickBot="1">
      <c r="A315" s="12" t="s">
        <v>487</v>
      </c>
      <c r="J315" s="43"/>
      <c r="K315" s="223"/>
      <c r="L315" s="223"/>
      <c r="M315" s="223"/>
      <c r="N315" s="223"/>
      <c r="O315" s="223"/>
      <c r="P315" s="223"/>
      <c r="Q315" s="223"/>
      <c r="R315" s="41"/>
    </row>
    <row r="316" spans="1:18" ht="15.75" thickBot="1">
      <c r="J316" s="43"/>
      <c r="K316" s="223"/>
      <c r="L316" s="223"/>
      <c r="M316" s="223"/>
      <c r="N316" s="223"/>
      <c r="O316" s="223"/>
      <c r="P316" s="43"/>
      <c r="Q316" s="223"/>
      <c r="R316" s="41"/>
    </row>
    <row r="317" spans="1:18" ht="15.75" thickBot="1">
      <c r="A317" s="209"/>
      <c r="B317" s="209" t="s">
        <v>485</v>
      </c>
      <c r="C317" s="209"/>
      <c r="D317" s="209"/>
      <c r="E317" s="209" t="s">
        <v>486</v>
      </c>
      <c r="F317" s="209"/>
      <c r="G317" s="209"/>
      <c r="J317" s="41"/>
      <c r="K317" s="41"/>
      <c r="L317" s="41"/>
      <c r="M317" s="41"/>
      <c r="N317" s="41"/>
      <c r="O317" s="41"/>
      <c r="P317" s="41"/>
      <c r="Q317" s="41"/>
      <c r="R317" s="41"/>
    </row>
    <row r="318" spans="1:18" ht="15.75" thickBot="1">
      <c r="A318" s="209" t="s">
        <v>483</v>
      </c>
      <c r="B318" s="209" t="s">
        <v>484</v>
      </c>
      <c r="C318" s="209" t="s">
        <v>23</v>
      </c>
      <c r="D318" s="209" t="s">
        <v>483</v>
      </c>
      <c r="E318" s="209" t="s">
        <v>484</v>
      </c>
      <c r="F318" s="209" t="s">
        <v>23</v>
      </c>
      <c r="G318" s="209"/>
      <c r="J318" s="41"/>
      <c r="K318" s="41"/>
      <c r="L318" s="41"/>
      <c r="M318" s="41"/>
      <c r="N318" s="41"/>
      <c r="O318" s="41"/>
      <c r="P318" s="41"/>
      <c r="Q318" s="41"/>
      <c r="R318" s="41"/>
    </row>
    <row r="319" spans="1:18">
      <c r="A319" s="11" t="s">
        <v>17</v>
      </c>
      <c r="B319" s="26">
        <v>12646</v>
      </c>
      <c r="C319" s="11">
        <v>10</v>
      </c>
      <c r="D319" s="26">
        <v>12656</v>
      </c>
      <c r="E319" s="26">
        <v>9440</v>
      </c>
      <c r="F319" s="11">
        <v>0</v>
      </c>
      <c r="G319" s="26">
        <v>9440</v>
      </c>
      <c r="J319" s="41"/>
      <c r="K319" s="41"/>
      <c r="L319" s="41"/>
      <c r="M319" s="41"/>
      <c r="N319" s="41"/>
      <c r="O319" s="41"/>
      <c r="P319" s="41"/>
      <c r="Q319" s="41"/>
      <c r="R319" s="41"/>
    </row>
    <row r="320" spans="1:18">
      <c r="A320" s="11" t="s">
        <v>16</v>
      </c>
      <c r="B320" s="26">
        <v>11906</v>
      </c>
      <c r="C320" s="11">
        <v>0</v>
      </c>
      <c r="D320" s="26">
        <v>11906</v>
      </c>
      <c r="E320" s="26">
        <v>10239</v>
      </c>
      <c r="F320" s="11">
        <v>0</v>
      </c>
      <c r="G320" s="26">
        <v>10239</v>
      </c>
      <c r="J320" s="41"/>
      <c r="K320" s="41"/>
      <c r="L320" s="42"/>
      <c r="M320" s="42"/>
      <c r="N320" s="42"/>
      <c r="O320" s="41"/>
      <c r="P320" s="41"/>
      <c r="Q320" s="41"/>
      <c r="R320" s="41"/>
    </row>
    <row r="321" spans="1:18">
      <c r="A321" s="11" t="s">
        <v>13</v>
      </c>
      <c r="B321" s="26">
        <v>1927</v>
      </c>
      <c r="C321" s="11">
        <v>0</v>
      </c>
      <c r="D321" s="26">
        <v>1927</v>
      </c>
      <c r="E321" s="26">
        <v>1726</v>
      </c>
      <c r="F321" s="11">
        <v>5</v>
      </c>
      <c r="G321" s="26">
        <v>1731</v>
      </c>
      <c r="J321" s="41"/>
      <c r="K321" s="41"/>
      <c r="L321" s="42"/>
      <c r="M321" s="42"/>
      <c r="N321" s="42"/>
      <c r="O321" s="41"/>
      <c r="P321" s="41"/>
      <c r="Q321" s="41"/>
      <c r="R321" s="41"/>
    </row>
    <row r="322" spans="1:18">
      <c r="A322" s="11" t="s">
        <v>12</v>
      </c>
      <c r="B322" s="11">
        <v>35</v>
      </c>
      <c r="C322" s="11">
        <v>1</v>
      </c>
      <c r="D322" s="11">
        <v>36</v>
      </c>
      <c r="E322" s="11">
        <v>344</v>
      </c>
      <c r="F322" s="11">
        <v>0</v>
      </c>
      <c r="G322" s="11">
        <v>344</v>
      </c>
      <c r="J322" s="41"/>
      <c r="K322" s="41"/>
      <c r="L322" s="41"/>
      <c r="M322" s="41"/>
      <c r="N322" s="41"/>
      <c r="O322" s="41"/>
      <c r="P322" s="41"/>
      <c r="Q322" s="41"/>
      <c r="R322" s="41"/>
    </row>
    <row r="323" spans="1:18">
      <c r="A323" s="11" t="s">
        <v>11</v>
      </c>
      <c r="B323" s="26">
        <v>15232</v>
      </c>
      <c r="C323" s="11">
        <v>0</v>
      </c>
      <c r="D323" s="26">
        <v>15232</v>
      </c>
      <c r="E323" s="26">
        <v>13242</v>
      </c>
      <c r="F323" s="11">
        <v>0</v>
      </c>
      <c r="G323" s="26">
        <v>13242</v>
      </c>
    </row>
    <row r="324" spans="1:18">
      <c r="A324" s="11" t="s">
        <v>10</v>
      </c>
      <c r="B324" s="26">
        <v>8174</v>
      </c>
      <c r="C324" s="11">
        <v>23</v>
      </c>
      <c r="D324" s="26">
        <v>8197</v>
      </c>
      <c r="E324" s="26">
        <v>9343</v>
      </c>
      <c r="F324" s="11">
        <v>4</v>
      </c>
      <c r="G324" s="26">
        <v>9347</v>
      </c>
    </row>
    <row r="325" spans="1:18">
      <c r="A325" s="11" t="s">
        <v>9</v>
      </c>
      <c r="B325" s="26">
        <v>494149</v>
      </c>
      <c r="C325" s="11">
        <v>3</v>
      </c>
      <c r="D325" s="26">
        <v>494152</v>
      </c>
      <c r="E325" s="26">
        <v>546660</v>
      </c>
      <c r="F325" s="11">
        <v>0</v>
      </c>
      <c r="G325" s="26">
        <v>546660</v>
      </c>
    </row>
    <row r="326" spans="1:18">
      <c r="A326" s="11" t="s">
        <v>67</v>
      </c>
      <c r="B326" s="11">
        <v>7</v>
      </c>
      <c r="C326" s="11">
        <v>0</v>
      </c>
      <c r="D326" s="11">
        <v>7</v>
      </c>
      <c r="E326" s="11">
        <v>3</v>
      </c>
      <c r="F326" s="11">
        <v>0</v>
      </c>
      <c r="G326" s="11">
        <v>3</v>
      </c>
    </row>
    <row r="327" spans="1:18">
      <c r="A327" s="11" t="s">
        <v>332</v>
      </c>
      <c r="B327" s="26">
        <v>1360</v>
      </c>
      <c r="C327" s="11">
        <v>0</v>
      </c>
      <c r="D327" s="26">
        <v>1360</v>
      </c>
      <c r="E327" s="26">
        <v>3786</v>
      </c>
      <c r="F327" s="11">
        <v>0</v>
      </c>
      <c r="G327" s="26">
        <v>3786</v>
      </c>
    </row>
    <row r="328" spans="1:18">
      <c r="A328" s="11" t="s">
        <v>333</v>
      </c>
      <c r="B328" s="11">
        <v>918</v>
      </c>
      <c r="C328" s="11">
        <v>0</v>
      </c>
      <c r="D328" s="11">
        <v>918</v>
      </c>
      <c r="E328" s="11">
        <v>431</v>
      </c>
      <c r="F328" s="11">
        <v>0</v>
      </c>
      <c r="G328" s="11">
        <v>431</v>
      </c>
    </row>
    <row r="329" spans="1:18">
      <c r="A329" s="11" t="s">
        <v>334</v>
      </c>
      <c r="B329" s="26">
        <v>9227</v>
      </c>
      <c r="C329" s="11">
        <v>0</v>
      </c>
      <c r="D329" s="26">
        <v>9227</v>
      </c>
      <c r="E329" s="26">
        <v>9124</v>
      </c>
      <c r="F329" s="11">
        <v>0</v>
      </c>
      <c r="G329" s="26">
        <v>9124</v>
      </c>
    </row>
    <row r="330" spans="1:18">
      <c r="A330" s="83" t="s">
        <v>7</v>
      </c>
      <c r="B330" s="219">
        <v>14852</v>
      </c>
      <c r="C330" s="83">
        <v>1</v>
      </c>
      <c r="D330" s="219">
        <v>14853</v>
      </c>
      <c r="E330" s="219">
        <v>15185</v>
      </c>
      <c r="F330" s="83">
        <v>0</v>
      </c>
      <c r="G330" s="219">
        <v>15185</v>
      </c>
    </row>
    <row r="331" spans="1:18">
      <c r="A331" s="11" t="s">
        <v>6</v>
      </c>
      <c r="B331" s="26">
        <v>15753</v>
      </c>
      <c r="C331" s="11">
        <v>1</v>
      </c>
      <c r="D331" s="26">
        <v>15754</v>
      </c>
      <c r="E331" s="26">
        <v>15727</v>
      </c>
      <c r="F331" s="11">
        <v>5</v>
      </c>
      <c r="G331" s="26">
        <v>15732</v>
      </c>
    </row>
    <row r="332" spans="1:18">
      <c r="A332" s="11" t="s">
        <v>335</v>
      </c>
      <c r="B332" s="26">
        <v>7960</v>
      </c>
      <c r="C332" s="11">
        <v>14</v>
      </c>
      <c r="D332" s="26">
        <v>7974</v>
      </c>
      <c r="E332" s="26">
        <v>7505</v>
      </c>
      <c r="F332" s="11">
        <v>10</v>
      </c>
      <c r="G332" s="26">
        <v>7515</v>
      </c>
    </row>
    <row r="333" spans="1:18">
      <c r="A333" s="11" t="s">
        <v>336</v>
      </c>
      <c r="B333" s="11">
        <v>133</v>
      </c>
      <c r="C333" s="11">
        <v>0</v>
      </c>
      <c r="D333" s="11">
        <v>133</v>
      </c>
      <c r="E333" s="11">
        <v>115</v>
      </c>
      <c r="F333" s="11">
        <v>0</v>
      </c>
      <c r="G333" s="11">
        <v>115</v>
      </c>
    </row>
    <row r="334" spans="1:18">
      <c r="A334" s="11" t="s">
        <v>66</v>
      </c>
      <c r="B334" s="11">
        <v>21</v>
      </c>
      <c r="C334" s="11">
        <v>0</v>
      </c>
      <c r="D334" s="11">
        <v>21</v>
      </c>
      <c r="E334" s="11">
        <v>1</v>
      </c>
      <c r="F334" s="11">
        <v>0</v>
      </c>
      <c r="G334" s="11">
        <v>1</v>
      </c>
    </row>
    <row r="335" spans="1:18">
      <c r="A335" s="11" t="s">
        <v>2</v>
      </c>
      <c r="B335" s="26">
        <v>87097</v>
      </c>
      <c r="C335" s="26">
        <v>1066</v>
      </c>
      <c r="D335" s="26">
        <v>88163</v>
      </c>
      <c r="E335" s="26">
        <v>71254</v>
      </c>
      <c r="F335" s="11">
        <v>567</v>
      </c>
      <c r="G335" s="26">
        <v>71821</v>
      </c>
    </row>
    <row r="336" spans="1:18">
      <c r="A336" s="11" t="s">
        <v>337</v>
      </c>
      <c r="B336" s="26">
        <v>6255</v>
      </c>
      <c r="C336" s="11">
        <v>6</v>
      </c>
      <c r="D336" s="26">
        <v>6261</v>
      </c>
      <c r="E336" s="26">
        <v>6429</v>
      </c>
      <c r="F336" s="11">
        <v>17</v>
      </c>
      <c r="G336" s="26">
        <v>6446</v>
      </c>
    </row>
    <row r="337" spans="1:7">
      <c r="A337" s="11" t="s">
        <v>338</v>
      </c>
      <c r="B337" s="26">
        <v>1140</v>
      </c>
      <c r="C337" s="11">
        <v>5</v>
      </c>
      <c r="D337" s="26">
        <v>1145</v>
      </c>
      <c r="E337" s="26">
        <v>1638</v>
      </c>
      <c r="F337" s="11">
        <v>5</v>
      </c>
      <c r="G337" s="26">
        <v>1643</v>
      </c>
    </row>
    <row r="338" spans="1:7" ht="15.75" thickBot="1">
      <c r="A338" s="220" t="s">
        <v>339</v>
      </c>
      <c r="B338" s="220">
        <v>688792</v>
      </c>
      <c r="C338" s="220">
        <v>1130</v>
      </c>
      <c r="D338" s="220">
        <v>689922</v>
      </c>
      <c r="E338" s="220">
        <v>722192</v>
      </c>
      <c r="F338" s="220">
        <v>613</v>
      </c>
      <c r="G338" s="220">
        <v>722805</v>
      </c>
    </row>
    <row r="340" spans="1:7" ht="15.75" thickBot="1">
      <c r="A340" s="12" t="s">
        <v>504</v>
      </c>
    </row>
    <row r="341" spans="1:7" ht="15.75" thickBot="1"/>
    <row r="342" spans="1:7" ht="15.75" thickBot="1">
      <c r="A342" s="209" t="s">
        <v>327</v>
      </c>
      <c r="B342" s="209"/>
      <c r="C342" s="209" t="s">
        <v>488</v>
      </c>
      <c r="D342" s="209"/>
      <c r="E342" s="209" t="s">
        <v>489</v>
      </c>
      <c r="F342" s="209"/>
    </row>
    <row r="343" spans="1:7" ht="15.75" thickBot="1">
      <c r="A343" s="209"/>
      <c r="B343" s="209" t="s">
        <v>388</v>
      </c>
      <c r="C343" s="209" t="s">
        <v>490</v>
      </c>
      <c r="D343" s="209" t="s">
        <v>391</v>
      </c>
      <c r="E343" s="209" t="s">
        <v>490</v>
      </c>
      <c r="F343" s="209" t="s">
        <v>397</v>
      </c>
    </row>
    <row r="344" spans="1:7">
      <c r="A344" s="11" t="s">
        <v>17</v>
      </c>
      <c r="B344" s="30">
        <v>805</v>
      </c>
      <c r="C344" s="30">
        <v>782</v>
      </c>
      <c r="D344" s="30">
        <v>23</v>
      </c>
      <c r="E344" s="30">
        <v>725</v>
      </c>
      <c r="F344" s="30" t="s">
        <v>491</v>
      </c>
    </row>
    <row r="345" spans="1:7">
      <c r="A345" s="11" t="s">
        <v>16</v>
      </c>
      <c r="B345" s="30">
        <v>261</v>
      </c>
      <c r="C345" s="30">
        <v>237</v>
      </c>
      <c r="D345" s="30">
        <v>24</v>
      </c>
      <c r="E345" s="30">
        <v>232</v>
      </c>
      <c r="F345" s="30" t="s">
        <v>492</v>
      </c>
    </row>
    <row r="346" spans="1:7">
      <c r="A346" s="11" t="s">
        <v>13</v>
      </c>
      <c r="B346" s="30">
        <v>157</v>
      </c>
      <c r="C346" s="30">
        <v>138</v>
      </c>
      <c r="D346" s="30">
        <v>19</v>
      </c>
      <c r="E346" s="30">
        <v>132</v>
      </c>
      <c r="F346" s="30" t="s">
        <v>493</v>
      </c>
    </row>
    <row r="347" spans="1:7">
      <c r="A347" s="11" t="s">
        <v>12</v>
      </c>
      <c r="B347" s="30">
        <v>55</v>
      </c>
      <c r="C347" s="30">
        <v>53</v>
      </c>
      <c r="D347" s="30">
        <v>2</v>
      </c>
      <c r="E347" s="30">
        <v>52</v>
      </c>
      <c r="F347" s="30" t="s">
        <v>494</v>
      </c>
    </row>
    <row r="348" spans="1:7">
      <c r="A348" s="11" t="s">
        <v>11</v>
      </c>
      <c r="B348" s="30">
        <v>317</v>
      </c>
      <c r="C348" s="30">
        <v>282</v>
      </c>
      <c r="D348" s="30">
        <v>35</v>
      </c>
      <c r="E348" s="30">
        <v>290</v>
      </c>
      <c r="F348" s="30" t="s">
        <v>495</v>
      </c>
    </row>
    <row r="349" spans="1:7">
      <c r="A349" s="11" t="s">
        <v>10</v>
      </c>
      <c r="B349" s="30">
        <v>498</v>
      </c>
      <c r="C349" s="30">
        <v>498</v>
      </c>
      <c r="D349" s="30">
        <v>0</v>
      </c>
      <c r="E349" s="30">
        <v>484</v>
      </c>
      <c r="F349" s="30" t="s">
        <v>427</v>
      </c>
    </row>
    <row r="350" spans="1:7">
      <c r="A350" s="11" t="s">
        <v>9</v>
      </c>
      <c r="B350" s="30">
        <v>391</v>
      </c>
      <c r="C350" s="30">
        <v>391</v>
      </c>
      <c r="D350" s="30">
        <v>0</v>
      </c>
      <c r="E350" s="30">
        <v>391</v>
      </c>
      <c r="F350" s="221">
        <v>1</v>
      </c>
    </row>
    <row r="351" spans="1:7">
      <c r="A351" s="11" t="s">
        <v>67</v>
      </c>
      <c r="B351" s="30">
        <v>1</v>
      </c>
      <c r="C351" s="30">
        <v>1</v>
      </c>
      <c r="D351" s="30">
        <v>0</v>
      </c>
      <c r="E351" s="30">
        <v>1</v>
      </c>
      <c r="F351" s="221">
        <v>1</v>
      </c>
    </row>
    <row r="352" spans="1:7">
      <c r="A352" s="11" t="s">
        <v>332</v>
      </c>
      <c r="B352" s="30">
        <v>229</v>
      </c>
      <c r="C352" s="30">
        <v>229</v>
      </c>
      <c r="D352" s="30">
        <v>0</v>
      </c>
      <c r="E352" s="30">
        <v>180</v>
      </c>
      <c r="F352" s="30" t="s">
        <v>496</v>
      </c>
    </row>
    <row r="353" spans="1:18">
      <c r="A353" s="11" t="s">
        <v>333</v>
      </c>
      <c r="B353" s="30">
        <v>93</v>
      </c>
      <c r="C353" s="30">
        <v>93</v>
      </c>
      <c r="D353" s="30">
        <v>0</v>
      </c>
      <c r="E353" s="30">
        <v>89</v>
      </c>
      <c r="F353" s="30" t="s">
        <v>497</v>
      </c>
    </row>
    <row r="354" spans="1:18">
      <c r="A354" s="83" t="s">
        <v>334</v>
      </c>
      <c r="B354" s="96">
        <v>436</v>
      </c>
      <c r="C354" s="96">
        <v>436</v>
      </c>
      <c r="D354" s="96">
        <v>0</v>
      </c>
      <c r="E354" s="96">
        <v>10</v>
      </c>
      <c r="F354" s="96" t="s">
        <v>498</v>
      </c>
    </row>
    <row r="355" spans="1:18">
      <c r="A355" s="83" t="s">
        <v>7</v>
      </c>
      <c r="B355" s="96">
        <v>382</v>
      </c>
      <c r="C355" s="96">
        <v>343</v>
      </c>
      <c r="D355" s="96">
        <v>39</v>
      </c>
      <c r="E355" s="96">
        <v>263</v>
      </c>
      <c r="F355" s="96" t="s">
        <v>499</v>
      </c>
    </row>
    <row r="356" spans="1:18">
      <c r="A356" s="83" t="s">
        <v>6</v>
      </c>
      <c r="B356" s="96">
        <v>347</v>
      </c>
      <c r="C356" s="96">
        <v>332</v>
      </c>
      <c r="D356" s="96">
        <v>15</v>
      </c>
      <c r="E356" s="96">
        <v>317</v>
      </c>
      <c r="F356" s="96" t="s">
        <v>500</v>
      </c>
    </row>
    <row r="357" spans="1:18">
      <c r="A357" s="83" t="s">
        <v>335</v>
      </c>
      <c r="B357" s="96">
        <v>119</v>
      </c>
      <c r="C357" s="96">
        <v>102</v>
      </c>
      <c r="D357" s="96">
        <v>17</v>
      </c>
      <c r="E357" s="96">
        <v>93</v>
      </c>
      <c r="F357" s="96" t="s">
        <v>501</v>
      </c>
    </row>
    <row r="358" spans="1:18">
      <c r="A358" s="11" t="s">
        <v>336</v>
      </c>
      <c r="B358" s="30">
        <v>24</v>
      </c>
      <c r="C358" s="30">
        <v>23</v>
      </c>
      <c r="D358" s="30">
        <v>1</v>
      </c>
      <c r="E358" s="30">
        <v>24</v>
      </c>
      <c r="F358" s="221">
        <v>1</v>
      </c>
    </row>
    <row r="359" spans="1:18">
      <c r="A359" s="11" t="s">
        <v>66</v>
      </c>
      <c r="B359" s="30">
        <v>1</v>
      </c>
      <c r="C359" s="30">
        <v>1</v>
      </c>
      <c r="D359" s="30">
        <v>0</v>
      </c>
      <c r="E359" s="30">
        <v>1</v>
      </c>
      <c r="F359" s="221">
        <v>1</v>
      </c>
    </row>
    <row r="360" spans="1:18">
      <c r="A360" s="11" t="s">
        <v>2</v>
      </c>
      <c r="B360" s="30">
        <v>262</v>
      </c>
      <c r="C360" s="30">
        <v>257</v>
      </c>
      <c r="D360" s="30">
        <v>5</v>
      </c>
      <c r="E360" s="30">
        <v>233</v>
      </c>
      <c r="F360" s="30" t="s">
        <v>502</v>
      </c>
    </row>
    <row r="361" spans="1:18">
      <c r="A361" s="11" t="s">
        <v>312</v>
      </c>
      <c r="B361" s="30">
        <v>127</v>
      </c>
      <c r="C361" s="30">
        <v>127</v>
      </c>
      <c r="D361" s="30">
        <v>0</v>
      </c>
      <c r="E361" s="30">
        <v>127</v>
      </c>
      <c r="F361" s="221">
        <v>1</v>
      </c>
    </row>
    <row r="362" spans="1:18">
      <c r="A362" s="11" t="s">
        <v>338</v>
      </c>
      <c r="B362" s="30">
        <v>101</v>
      </c>
      <c r="C362" s="30">
        <v>93</v>
      </c>
      <c r="D362" s="30">
        <v>8</v>
      </c>
      <c r="E362" s="30">
        <v>91</v>
      </c>
      <c r="F362" s="30" t="s">
        <v>503</v>
      </c>
    </row>
    <row r="363" spans="1:18" ht="15.75" thickBot="1">
      <c r="A363" s="220" t="s">
        <v>339</v>
      </c>
      <c r="B363" s="220">
        <v>4606</v>
      </c>
      <c r="C363" s="220">
        <v>4418</v>
      </c>
      <c r="D363" s="220">
        <v>188</v>
      </c>
      <c r="E363" s="220">
        <v>3735</v>
      </c>
      <c r="F363" s="220">
        <v>0.81089999999999995</v>
      </c>
    </row>
    <row r="365" spans="1:18" ht="15.75" thickBot="1">
      <c r="A365" s="12" t="s">
        <v>568</v>
      </c>
    </row>
    <row r="366" spans="1:18" ht="15.75" thickBot="1"/>
    <row r="367" spans="1:18" ht="15.75" thickBot="1">
      <c r="A367" s="209" t="s">
        <v>359</v>
      </c>
      <c r="B367" s="209"/>
      <c r="C367" s="209" t="s">
        <v>505</v>
      </c>
      <c r="D367" s="209"/>
      <c r="E367" s="209" t="s">
        <v>506</v>
      </c>
      <c r="F367" s="209"/>
      <c r="G367" s="209" t="s">
        <v>507</v>
      </c>
      <c r="H367" s="209"/>
      <c r="I367" s="209" t="s">
        <v>508</v>
      </c>
      <c r="J367" s="209"/>
      <c r="K367" s="209" t="s">
        <v>569</v>
      </c>
      <c r="L367" s="209"/>
      <c r="M367" s="209" t="s">
        <v>570</v>
      </c>
      <c r="N367" s="209"/>
      <c r="O367" s="209" t="s">
        <v>571</v>
      </c>
      <c r="P367" s="209"/>
      <c r="Q367" s="209" t="s">
        <v>572</v>
      </c>
      <c r="R367" s="209"/>
    </row>
    <row r="368" spans="1:18" ht="15.75" thickBot="1">
      <c r="A368" s="209"/>
      <c r="B368" s="209" t="s">
        <v>388</v>
      </c>
      <c r="C368" s="209" t="s">
        <v>490</v>
      </c>
      <c r="D368" s="209" t="s">
        <v>397</v>
      </c>
      <c r="E368" s="209" t="s">
        <v>490</v>
      </c>
      <c r="F368" s="209" t="s">
        <v>397</v>
      </c>
      <c r="G368" s="209" t="s">
        <v>490</v>
      </c>
      <c r="H368" s="209" t="s">
        <v>397</v>
      </c>
      <c r="I368" s="209" t="s">
        <v>490</v>
      </c>
      <c r="J368" s="209" t="s">
        <v>397</v>
      </c>
      <c r="K368" s="209" t="s">
        <v>490</v>
      </c>
      <c r="L368" s="209" t="s">
        <v>397</v>
      </c>
      <c r="M368" s="209" t="s">
        <v>490</v>
      </c>
      <c r="N368" s="209" t="s">
        <v>397</v>
      </c>
      <c r="O368" s="209" t="s">
        <v>490</v>
      </c>
      <c r="P368" s="209" t="s">
        <v>397</v>
      </c>
      <c r="Q368" s="209" t="s">
        <v>490</v>
      </c>
      <c r="R368" s="209" t="s">
        <v>397</v>
      </c>
    </row>
    <row r="369" spans="1:18">
      <c r="A369" s="11" t="s">
        <v>17</v>
      </c>
      <c r="B369" s="44">
        <v>805</v>
      </c>
      <c r="C369" s="44">
        <v>519</v>
      </c>
      <c r="D369" s="44" t="s">
        <v>509</v>
      </c>
      <c r="E369" s="44">
        <v>589</v>
      </c>
      <c r="F369" s="44" t="s">
        <v>510</v>
      </c>
      <c r="G369" s="44">
        <v>600</v>
      </c>
      <c r="H369" s="44" t="s">
        <v>511</v>
      </c>
      <c r="I369" s="44">
        <v>465</v>
      </c>
      <c r="J369" s="44" t="s">
        <v>512</v>
      </c>
      <c r="K369" s="224">
        <v>660</v>
      </c>
      <c r="L369" s="224" t="s">
        <v>573</v>
      </c>
      <c r="M369" s="224">
        <v>746</v>
      </c>
      <c r="N369" s="224" t="s">
        <v>574</v>
      </c>
      <c r="O369" s="224">
        <v>8</v>
      </c>
      <c r="P369" s="224" t="s">
        <v>575</v>
      </c>
      <c r="Q369" s="224">
        <v>458</v>
      </c>
      <c r="R369" s="224" t="s">
        <v>576</v>
      </c>
    </row>
    <row r="370" spans="1:18">
      <c r="A370" s="11" t="s">
        <v>16</v>
      </c>
      <c r="B370" s="44">
        <v>261</v>
      </c>
      <c r="C370" s="44">
        <v>95</v>
      </c>
      <c r="D370" s="44" t="s">
        <v>513</v>
      </c>
      <c r="E370" s="44">
        <v>55</v>
      </c>
      <c r="F370" s="44" t="s">
        <v>514</v>
      </c>
      <c r="G370" s="44">
        <v>23</v>
      </c>
      <c r="H370" s="44" t="s">
        <v>515</v>
      </c>
      <c r="I370" s="44">
        <v>18</v>
      </c>
      <c r="J370" s="44" t="s">
        <v>516</v>
      </c>
      <c r="K370" s="224">
        <v>143</v>
      </c>
      <c r="L370" s="224" t="s">
        <v>577</v>
      </c>
      <c r="M370" s="224">
        <v>124</v>
      </c>
      <c r="N370" s="224" t="s">
        <v>578</v>
      </c>
      <c r="O370" s="224">
        <v>89</v>
      </c>
      <c r="P370" s="224" t="s">
        <v>407</v>
      </c>
      <c r="Q370" s="224">
        <v>1</v>
      </c>
      <c r="R370" s="224" t="s">
        <v>579</v>
      </c>
    </row>
    <row r="371" spans="1:18">
      <c r="A371" s="11" t="s">
        <v>13</v>
      </c>
      <c r="B371" s="44">
        <v>157</v>
      </c>
      <c r="C371" s="44">
        <v>40</v>
      </c>
      <c r="D371" s="44" t="s">
        <v>409</v>
      </c>
      <c r="E371" s="44">
        <v>45</v>
      </c>
      <c r="F371" s="44" t="s">
        <v>517</v>
      </c>
      <c r="G371" s="44">
        <v>31</v>
      </c>
      <c r="H371" s="44" t="s">
        <v>518</v>
      </c>
      <c r="I371" s="44">
        <v>26</v>
      </c>
      <c r="J371" s="44" t="s">
        <v>519</v>
      </c>
      <c r="K371" s="224">
        <v>111</v>
      </c>
      <c r="L371" s="224" t="s">
        <v>580</v>
      </c>
      <c r="M371" s="224">
        <v>97</v>
      </c>
      <c r="N371" s="224" t="s">
        <v>581</v>
      </c>
      <c r="O371" s="224">
        <v>51</v>
      </c>
      <c r="P371" s="224" t="s">
        <v>582</v>
      </c>
      <c r="Q371" s="224">
        <v>4</v>
      </c>
      <c r="R371" s="224" t="s">
        <v>583</v>
      </c>
    </row>
    <row r="372" spans="1:18">
      <c r="A372" s="11" t="s">
        <v>12</v>
      </c>
      <c r="B372" s="44">
        <v>55</v>
      </c>
      <c r="C372" s="44">
        <v>25</v>
      </c>
      <c r="D372" s="44" t="s">
        <v>520</v>
      </c>
      <c r="E372" s="44">
        <v>28</v>
      </c>
      <c r="F372" s="44" t="s">
        <v>521</v>
      </c>
      <c r="G372" s="44">
        <v>14</v>
      </c>
      <c r="H372" s="44" t="s">
        <v>522</v>
      </c>
      <c r="I372" s="44">
        <v>12</v>
      </c>
      <c r="J372" s="44" t="s">
        <v>523</v>
      </c>
      <c r="K372" s="224">
        <v>42</v>
      </c>
      <c r="L372" s="224" t="s">
        <v>584</v>
      </c>
      <c r="M372" s="224">
        <v>27</v>
      </c>
      <c r="N372" s="224" t="s">
        <v>585</v>
      </c>
      <c r="O372" s="224">
        <v>31</v>
      </c>
      <c r="P372" s="224" t="s">
        <v>586</v>
      </c>
      <c r="Q372" s="224">
        <v>4</v>
      </c>
      <c r="R372" s="224" t="s">
        <v>587</v>
      </c>
    </row>
    <row r="373" spans="1:18">
      <c r="A373" s="11" t="s">
        <v>11</v>
      </c>
      <c r="B373" s="44">
        <v>317</v>
      </c>
      <c r="C373" s="44">
        <v>234</v>
      </c>
      <c r="D373" s="44" t="s">
        <v>524</v>
      </c>
      <c r="E373" s="44">
        <v>139</v>
      </c>
      <c r="F373" s="44" t="s">
        <v>525</v>
      </c>
      <c r="G373" s="44">
        <v>83</v>
      </c>
      <c r="H373" s="44" t="s">
        <v>526</v>
      </c>
      <c r="I373" s="44">
        <v>73</v>
      </c>
      <c r="J373" s="44" t="s">
        <v>527</v>
      </c>
      <c r="K373" s="224">
        <v>267</v>
      </c>
      <c r="L373" s="224" t="s">
        <v>588</v>
      </c>
      <c r="M373" s="224">
        <v>136</v>
      </c>
      <c r="N373" s="224" t="s">
        <v>589</v>
      </c>
      <c r="O373" s="224">
        <v>69</v>
      </c>
      <c r="P373" s="224" t="s">
        <v>590</v>
      </c>
      <c r="Q373" s="224">
        <v>18</v>
      </c>
      <c r="R373" s="224" t="s">
        <v>591</v>
      </c>
    </row>
    <row r="374" spans="1:18">
      <c r="A374" s="11" t="s">
        <v>10</v>
      </c>
      <c r="B374" s="44">
        <v>498</v>
      </c>
      <c r="C374" s="44">
        <v>403</v>
      </c>
      <c r="D374" s="44" t="s">
        <v>528</v>
      </c>
      <c r="E374" s="44">
        <v>325</v>
      </c>
      <c r="F374" s="44" t="s">
        <v>529</v>
      </c>
      <c r="G374" s="44">
        <v>320</v>
      </c>
      <c r="H374" s="44" t="s">
        <v>530</v>
      </c>
      <c r="I374" s="44">
        <v>265</v>
      </c>
      <c r="J374" s="44" t="s">
        <v>531</v>
      </c>
      <c r="K374" s="224">
        <v>370</v>
      </c>
      <c r="L374" s="224" t="s">
        <v>592</v>
      </c>
      <c r="M374" s="224">
        <v>5</v>
      </c>
      <c r="N374" s="225">
        <v>0.01</v>
      </c>
      <c r="O374" s="224">
        <v>323</v>
      </c>
      <c r="P374" s="224" t="s">
        <v>593</v>
      </c>
      <c r="Q374" s="224">
        <v>40</v>
      </c>
      <c r="R374" s="224" t="s">
        <v>594</v>
      </c>
    </row>
    <row r="375" spans="1:18">
      <c r="A375" s="11" t="s">
        <v>9</v>
      </c>
      <c r="B375" s="44">
        <v>391</v>
      </c>
      <c r="C375" s="44">
        <v>391</v>
      </c>
      <c r="D375" s="226">
        <v>1</v>
      </c>
      <c r="E375" s="44">
        <v>257</v>
      </c>
      <c r="F375" s="44" t="s">
        <v>532</v>
      </c>
      <c r="G375" s="44">
        <v>0</v>
      </c>
      <c r="H375" s="226">
        <v>0</v>
      </c>
      <c r="I375" s="44">
        <v>57</v>
      </c>
      <c r="J375" s="44" t="s">
        <v>533</v>
      </c>
      <c r="K375" s="224">
        <v>318</v>
      </c>
      <c r="L375" s="224" t="s">
        <v>595</v>
      </c>
      <c r="M375" s="224">
        <v>380</v>
      </c>
      <c r="N375" s="224" t="s">
        <v>427</v>
      </c>
      <c r="O375" s="224">
        <v>86</v>
      </c>
      <c r="P375" s="224" t="s">
        <v>596</v>
      </c>
      <c r="Q375" s="224">
        <v>1</v>
      </c>
      <c r="R375" s="224" t="s">
        <v>597</v>
      </c>
    </row>
    <row r="376" spans="1:18">
      <c r="A376" s="11" t="s">
        <v>67</v>
      </c>
      <c r="B376" s="44">
        <v>1</v>
      </c>
      <c r="C376" s="44">
        <v>1</v>
      </c>
      <c r="D376" s="226">
        <v>1</v>
      </c>
      <c r="E376" s="44">
        <v>1</v>
      </c>
      <c r="F376" s="226">
        <v>1</v>
      </c>
      <c r="G376" s="44">
        <v>1</v>
      </c>
      <c r="H376" s="226">
        <v>1</v>
      </c>
      <c r="I376" s="44">
        <v>1</v>
      </c>
      <c r="J376" s="226">
        <v>1</v>
      </c>
      <c r="K376" s="224">
        <v>1</v>
      </c>
      <c r="L376" s="225">
        <v>1</v>
      </c>
      <c r="M376" s="224">
        <v>1</v>
      </c>
      <c r="N376" s="225">
        <v>1</v>
      </c>
      <c r="O376" s="224">
        <v>1</v>
      </c>
      <c r="P376" s="225">
        <v>1</v>
      </c>
      <c r="Q376" s="224">
        <v>1</v>
      </c>
      <c r="R376" s="225">
        <v>1</v>
      </c>
    </row>
    <row r="377" spans="1:18">
      <c r="A377" s="11" t="s">
        <v>332</v>
      </c>
      <c r="B377" s="44">
        <v>229</v>
      </c>
      <c r="C377" s="44">
        <v>103</v>
      </c>
      <c r="D377" s="44" t="s">
        <v>534</v>
      </c>
      <c r="E377" s="44">
        <v>3</v>
      </c>
      <c r="F377" s="44" t="s">
        <v>535</v>
      </c>
      <c r="G377" s="44">
        <v>47</v>
      </c>
      <c r="H377" s="44" t="s">
        <v>536</v>
      </c>
      <c r="I377" s="44">
        <v>1</v>
      </c>
      <c r="J377" s="44" t="s">
        <v>537</v>
      </c>
      <c r="K377" s="224">
        <v>229</v>
      </c>
      <c r="L377" s="225">
        <v>1</v>
      </c>
      <c r="M377" s="224">
        <v>41</v>
      </c>
      <c r="N377" s="224" t="s">
        <v>435</v>
      </c>
      <c r="O377" s="224">
        <v>50</v>
      </c>
      <c r="P377" s="224" t="s">
        <v>598</v>
      </c>
      <c r="Q377" s="224">
        <v>227</v>
      </c>
      <c r="R377" s="224" t="s">
        <v>599</v>
      </c>
    </row>
    <row r="378" spans="1:18">
      <c r="A378" s="11" t="s">
        <v>333</v>
      </c>
      <c r="B378" s="44">
        <v>93</v>
      </c>
      <c r="C378" s="44">
        <v>93</v>
      </c>
      <c r="D378" s="226">
        <v>1</v>
      </c>
      <c r="E378" s="44">
        <v>89</v>
      </c>
      <c r="F378" s="44" t="s">
        <v>497</v>
      </c>
      <c r="G378" s="44">
        <v>6</v>
      </c>
      <c r="H378" s="44" t="s">
        <v>538</v>
      </c>
      <c r="I378" s="44">
        <v>7</v>
      </c>
      <c r="J378" s="44" t="s">
        <v>539</v>
      </c>
      <c r="K378" s="224">
        <v>93</v>
      </c>
      <c r="L378" s="225">
        <v>1</v>
      </c>
      <c r="M378" s="224">
        <v>90</v>
      </c>
      <c r="N378" s="224" t="s">
        <v>438</v>
      </c>
      <c r="O378" s="224">
        <v>24</v>
      </c>
      <c r="P378" s="224" t="s">
        <v>600</v>
      </c>
      <c r="Q378" s="224">
        <v>2</v>
      </c>
      <c r="R378" s="224" t="s">
        <v>601</v>
      </c>
    </row>
    <row r="379" spans="1:18">
      <c r="A379" s="11" t="s">
        <v>334</v>
      </c>
      <c r="B379" s="44">
        <v>436</v>
      </c>
      <c r="C379" s="44">
        <v>310</v>
      </c>
      <c r="D379" s="44" t="s">
        <v>540</v>
      </c>
      <c r="E379" s="44">
        <v>246</v>
      </c>
      <c r="F379" s="44" t="s">
        <v>541</v>
      </c>
      <c r="G379" s="44">
        <v>155</v>
      </c>
      <c r="H379" s="44" t="s">
        <v>542</v>
      </c>
      <c r="I379" s="44">
        <v>146</v>
      </c>
      <c r="J379" s="44" t="s">
        <v>543</v>
      </c>
      <c r="K379" s="224">
        <v>406</v>
      </c>
      <c r="L379" s="224" t="s">
        <v>602</v>
      </c>
      <c r="M379" s="224">
        <v>190</v>
      </c>
      <c r="N379" s="224" t="s">
        <v>603</v>
      </c>
      <c r="O379" s="224">
        <v>133</v>
      </c>
      <c r="P379" s="224" t="s">
        <v>604</v>
      </c>
      <c r="Q379" s="224">
        <v>1</v>
      </c>
      <c r="R379" s="224" t="s">
        <v>605</v>
      </c>
    </row>
    <row r="380" spans="1:18">
      <c r="A380" s="83" t="s">
        <v>7</v>
      </c>
      <c r="B380" s="44">
        <v>382</v>
      </c>
      <c r="C380" s="44">
        <v>81</v>
      </c>
      <c r="D380" s="44" t="s">
        <v>544</v>
      </c>
      <c r="E380" s="44">
        <v>73</v>
      </c>
      <c r="F380" s="44" t="s">
        <v>408</v>
      </c>
      <c r="G380" s="44">
        <v>59</v>
      </c>
      <c r="H380" s="44" t="s">
        <v>545</v>
      </c>
      <c r="I380" s="44">
        <v>32</v>
      </c>
      <c r="J380" s="44" t="s">
        <v>546</v>
      </c>
      <c r="K380" s="224">
        <v>229</v>
      </c>
      <c r="L380" s="224" t="s">
        <v>606</v>
      </c>
      <c r="M380" s="224">
        <v>105</v>
      </c>
      <c r="N380" s="224" t="s">
        <v>607</v>
      </c>
      <c r="O380" s="224">
        <v>122</v>
      </c>
      <c r="P380" s="224" t="s">
        <v>608</v>
      </c>
      <c r="Q380" s="224">
        <v>21</v>
      </c>
      <c r="R380" s="224" t="s">
        <v>609</v>
      </c>
    </row>
    <row r="381" spans="1:18">
      <c r="A381" s="11" t="s">
        <v>6</v>
      </c>
      <c r="B381" s="44">
        <v>347</v>
      </c>
      <c r="C381" s="44">
        <v>219</v>
      </c>
      <c r="D381" s="44" t="s">
        <v>547</v>
      </c>
      <c r="E381" s="44">
        <v>144</v>
      </c>
      <c r="F381" s="44" t="s">
        <v>548</v>
      </c>
      <c r="G381" s="44">
        <v>279</v>
      </c>
      <c r="H381" s="44" t="s">
        <v>549</v>
      </c>
      <c r="I381" s="44">
        <v>274</v>
      </c>
      <c r="J381" s="44" t="s">
        <v>550</v>
      </c>
      <c r="K381" s="224">
        <v>194</v>
      </c>
      <c r="L381" s="224" t="s">
        <v>472</v>
      </c>
      <c r="M381" s="224">
        <v>299</v>
      </c>
      <c r="N381" s="224" t="s">
        <v>610</v>
      </c>
      <c r="O381" s="224">
        <v>331</v>
      </c>
      <c r="P381" s="224" t="s">
        <v>611</v>
      </c>
      <c r="Q381" s="224">
        <v>236</v>
      </c>
      <c r="R381" s="224" t="s">
        <v>612</v>
      </c>
    </row>
    <row r="382" spans="1:18">
      <c r="A382" s="11" t="s">
        <v>335</v>
      </c>
      <c r="B382" s="44">
        <v>119</v>
      </c>
      <c r="C382" s="44">
        <v>62</v>
      </c>
      <c r="D382" s="44" t="s">
        <v>551</v>
      </c>
      <c r="E382" s="44">
        <v>61</v>
      </c>
      <c r="F382" s="44" t="s">
        <v>552</v>
      </c>
      <c r="G382" s="44">
        <v>43</v>
      </c>
      <c r="H382" s="44" t="s">
        <v>553</v>
      </c>
      <c r="I382" s="44">
        <v>23</v>
      </c>
      <c r="J382" s="44" t="s">
        <v>554</v>
      </c>
      <c r="K382" s="224">
        <v>94</v>
      </c>
      <c r="L382" s="224" t="s">
        <v>613</v>
      </c>
      <c r="M382" s="224">
        <v>79</v>
      </c>
      <c r="N382" s="224" t="s">
        <v>614</v>
      </c>
      <c r="O382" s="224">
        <v>48</v>
      </c>
      <c r="P382" s="224" t="s">
        <v>615</v>
      </c>
      <c r="Q382" s="224">
        <v>10</v>
      </c>
      <c r="R382" s="224" t="s">
        <v>616</v>
      </c>
    </row>
    <row r="383" spans="1:18">
      <c r="A383" s="11" t="s">
        <v>336</v>
      </c>
      <c r="B383" s="44">
        <v>24</v>
      </c>
      <c r="C383" s="44">
        <v>17</v>
      </c>
      <c r="D383" s="44" t="s">
        <v>465</v>
      </c>
      <c r="E383" s="44">
        <v>11</v>
      </c>
      <c r="F383" s="44" t="s">
        <v>555</v>
      </c>
      <c r="G383" s="44">
        <v>12</v>
      </c>
      <c r="H383" s="226">
        <v>0.5</v>
      </c>
      <c r="I383" s="44">
        <v>9</v>
      </c>
      <c r="J383" s="44" t="s">
        <v>556</v>
      </c>
      <c r="K383" s="224">
        <v>19</v>
      </c>
      <c r="L383" s="224" t="s">
        <v>617</v>
      </c>
      <c r="M383" s="224">
        <v>10</v>
      </c>
      <c r="N383" s="224" t="s">
        <v>618</v>
      </c>
      <c r="O383" s="224">
        <v>13</v>
      </c>
      <c r="P383" s="224" t="s">
        <v>619</v>
      </c>
      <c r="Q383" s="224">
        <v>1</v>
      </c>
      <c r="R383" s="224" t="s">
        <v>620</v>
      </c>
    </row>
    <row r="384" spans="1:18">
      <c r="A384" s="11" t="s">
        <v>66</v>
      </c>
      <c r="B384" s="44">
        <v>1</v>
      </c>
      <c r="C384" s="44">
        <v>1</v>
      </c>
      <c r="D384" s="226">
        <v>1</v>
      </c>
      <c r="E384" s="44">
        <v>1</v>
      </c>
      <c r="F384" s="226">
        <v>1</v>
      </c>
      <c r="G384" s="44">
        <v>1</v>
      </c>
      <c r="H384" s="226">
        <v>1</v>
      </c>
      <c r="I384" s="44">
        <v>1</v>
      </c>
      <c r="J384" s="226">
        <v>1</v>
      </c>
      <c r="K384" s="224">
        <v>1</v>
      </c>
      <c r="L384" s="225">
        <v>1</v>
      </c>
      <c r="M384" s="224">
        <v>0</v>
      </c>
      <c r="N384" s="225">
        <v>0</v>
      </c>
      <c r="O384" s="224">
        <v>1</v>
      </c>
      <c r="P384" s="225">
        <v>1</v>
      </c>
      <c r="Q384" s="224">
        <v>0</v>
      </c>
      <c r="R384" s="225">
        <v>0</v>
      </c>
    </row>
    <row r="385" spans="1:18">
      <c r="A385" s="11" t="s">
        <v>2</v>
      </c>
      <c r="B385" s="44">
        <v>262</v>
      </c>
      <c r="C385" s="44">
        <v>184</v>
      </c>
      <c r="D385" s="44" t="s">
        <v>557</v>
      </c>
      <c r="E385" s="44">
        <v>132</v>
      </c>
      <c r="F385" s="44" t="s">
        <v>558</v>
      </c>
      <c r="G385" s="44">
        <v>203</v>
      </c>
      <c r="H385" s="44" t="s">
        <v>559</v>
      </c>
      <c r="I385" s="44">
        <v>176</v>
      </c>
      <c r="J385" s="44" t="s">
        <v>560</v>
      </c>
      <c r="K385" s="224">
        <v>200</v>
      </c>
      <c r="L385" s="224" t="s">
        <v>621</v>
      </c>
      <c r="M385" s="224">
        <v>170</v>
      </c>
      <c r="N385" s="224" t="s">
        <v>622</v>
      </c>
      <c r="O385" s="224">
        <v>199</v>
      </c>
      <c r="P385" s="224" t="s">
        <v>623</v>
      </c>
      <c r="Q385" s="224">
        <v>101</v>
      </c>
      <c r="R385" s="224" t="s">
        <v>624</v>
      </c>
    </row>
    <row r="386" spans="1:18">
      <c r="A386" s="11" t="s">
        <v>337</v>
      </c>
      <c r="B386" s="44">
        <v>127</v>
      </c>
      <c r="C386" s="44">
        <v>52</v>
      </c>
      <c r="D386" s="44" t="s">
        <v>561</v>
      </c>
      <c r="E386" s="44">
        <v>123</v>
      </c>
      <c r="F386" s="44" t="s">
        <v>562</v>
      </c>
      <c r="G386" s="44">
        <v>2</v>
      </c>
      <c r="H386" s="44" t="s">
        <v>563</v>
      </c>
      <c r="I386" s="44">
        <v>2</v>
      </c>
      <c r="J386" s="44" t="s">
        <v>563</v>
      </c>
      <c r="K386" s="224">
        <v>126</v>
      </c>
      <c r="L386" s="224" t="s">
        <v>625</v>
      </c>
      <c r="M386" s="224">
        <v>13</v>
      </c>
      <c r="N386" s="224" t="s">
        <v>626</v>
      </c>
      <c r="O386" s="224">
        <v>38</v>
      </c>
      <c r="P386" s="224" t="s">
        <v>627</v>
      </c>
      <c r="Q386" s="224">
        <v>2</v>
      </c>
      <c r="R386" s="224" t="s">
        <v>563</v>
      </c>
    </row>
    <row r="387" spans="1:18">
      <c r="A387" s="11" t="s">
        <v>338</v>
      </c>
      <c r="B387" s="44">
        <v>101</v>
      </c>
      <c r="C387" s="44">
        <v>68</v>
      </c>
      <c r="D387" s="44" t="s">
        <v>564</v>
      </c>
      <c r="E387" s="44">
        <v>62</v>
      </c>
      <c r="F387" s="44" t="s">
        <v>565</v>
      </c>
      <c r="G387" s="44">
        <v>17</v>
      </c>
      <c r="H387" s="44" t="s">
        <v>566</v>
      </c>
      <c r="I387" s="44">
        <v>10</v>
      </c>
      <c r="J387" s="44" t="s">
        <v>567</v>
      </c>
      <c r="K387" s="224">
        <v>92</v>
      </c>
      <c r="L387" s="224" t="s">
        <v>628</v>
      </c>
      <c r="M387" s="224">
        <v>58</v>
      </c>
      <c r="N387" s="224" t="s">
        <v>629</v>
      </c>
      <c r="O387" s="224">
        <v>29</v>
      </c>
      <c r="P387" s="224" t="s">
        <v>630</v>
      </c>
      <c r="Q387" s="224">
        <v>13</v>
      </c>
      <c r="R387" s="224" t="s">
        <v>631</v>
      </c>
    </row>
    <row r="388" spans="1:18" ht="15.75" thickBot="1">
      <c r="A388" s="220" t="s">
        <v>339</v>
      </c>
      <c r="B388" s="220">
        <v>4606</v>
      </c>
      <c r="C388" s="220">
        <v>2898</v>
      </c>
      <c r="D388" s="220">
        <v>0.62919999999999998</v>
      </c>
      <c r="E388" s="220">
        <v>2384</v>
      </c>
      <c r="F388" s="220">
        <v>0.51759999999999995</v>
      </c>
      <c r="G388" s="220">
        <v>1896</v>
      </c>
      <c r="H388" s="220">
        <v>0.41160000000000002</v>
      </c>
      <c r="I388" s="220">
        <v>1598</v>
      </c>
      <c r="J388" s="220">
        <v>0.34689999999999999</v>
      </c>
      <c r="K388" s="220">
        <v>3595</v>
      </c>
      <c r="L388" s="220">
        <v>0.78049999999999997</v>
      </c>
      <c r="M388" s="220">
        <v>2571</v>
      </c>
      <c r="N388" s="220">
        <v>0.55820000000000003</v>
      </c>
      <c r="O388" s="220">
        <v>1646</v>
      </c>
      <c r="P388" s="220">
        <v>0.3574</v>
      </c>
      <c r="Q388" s="220">
        <v>1141</v>
      </c>
      <c r="R388" s="220">
        <v>0.2477</v>
      </c>
    </row>
    <row r="390" spans="1:18" ht="15.75" thickBot="1">
      <c r="A390" s="12" t="s">
        <v>686</v>
      </c>
    </row>
    <row r="391" spans="1:18" ht="15.75" thickBot="1">
      <c r="A391" s="5"/>
    </row>
    <row r="392" spans="1:18" ht="15.75" thickBot="1">
      <c r="A392" s="209" t="s">
        <v>359</v>
      </c>
      <c r="B392" s="209" t="s">
        <v>388</v>
      </c>
      <c r="C392" s="209" t="s">
        <v>632</v>
      </c>
      <c r="D392" s="209"/>
      <c r="E392" s="209" t="s">
        <v>633</v>
      </c>
      <c r="F392" s="209"/>
      <c r="G392" s="209" t="s">
        <v>634</v>
      </c>
      <c r="H392" s="209"/>
      <c r="I392" s="209" t="s">
        <v>635</v>
      </c>
      <c r="J392" s="209"/>
      <c r="K392" s="209" t="s">
        <v>632</v>
      </c>
      <c r="L392" s="209" t="s">
        <v>633</v>
      </c>
      <c r="M392" s="209" t="s">
        <v>855</v>
      </c>
      <c r="N392" s="209" t="s">
        <v>635</v>
      </c>
      <c r="O392" s="209" t="s">
        <v>388</v>
      </c>
    </row>
    <row r="393" spans="1:18" ht="15.75" thickBot="1">
      <c r="A393" s="209"/>
      <c r="B393" s="209"/>
      <c r="C393" s="209" t="s">
        <v>490</v>
      </c>
      <c r="D393" s="209" t="s">
        <v>397</v>
      </c>
      <c r="E393" s="209" t="s">
        <v>490</v>
      </c>
      <c r="F393" s="209" t="s">
        <v>397</v>
      </c>
      <c r="G393" s="209" t="s">
        <v>490</v>
      </c>
      <c r="H393" s="209" t="s">
        <v>397</v>
      </c>
      <c r="I393" s="209" t="s">
        <v>490</v>
      </c>
      <c r="J393" s="209" t="s">
        <v>397</v>
      </c>
      <c r="K393" s="209"/>
      <c r="L393" s="209"/>
      <c r="M393" s="209"/>
      <c r="N393" s="209"/>
      <c r="O393" s="209"/>
    </row>
    <row r="394" spans="1:18">
      <c r="A394" s="11" t="s">
        <v>17</v>
      </c>
      <c r="B394" s="30">
        <v>805</v>
      </c>
      <c r="C394" s="30">
        <v>331</v>
      </c>
      <c r="D394" s="30" t="s">
        <v>636</v>
      </c>
      <c r="E394" s="30">
        <v>663</v>
      </c>
      <c r="F394" s="30" t="s">
        <v>637</v>
      </c>
      <c r="G394" s="30">
        <v>667</v>
      </c>
      <c r="H394" s="30" t="s">
        <v>638</v>
      </c>
      <c r="I394" s="30">
        <v>669</v>
      </c>
      <c r="J394" s="30" t="s">
        <v>639</v>
      </c>
      <c r="K394" s="30">
        <v>331</v>
      </c>
      <c r="L394" s="30">
        <v>663</v>
      </c>
      <c r="M394" s="30">
        <v>667</v>
      </c>
      <c r="N394" s="30">
        <v>669</v>
      </c>
      <c r="O394" s="30">
        <v>805</v>
      </c>
    </row>
    <row r="395" spans="1:18">
      <c r="A395" s="11" t="s">
        <v>16</v>
      </c>
      <c r="B395" s="30">
        <v>261</v>
      </c>
      <c r="C395" s="30">
        <v>89</v>
      </c>
      <c r="D395" s="30" t="s">
        <v>407</v>
      </c>
      <c r="E395" s="30">
        <v>119</v>
      </c>
      <c r="F395" s="30" t="s">
        <v>640</v>
      </c>
      <c r="G395" s="30">
        <v>219</v>
      </c>
      <c r="H395" s="30" t="s">
        <v>641</v>
      </c>
      <c r="I395" s="30">
        <v>170</v>
      </c>
      <c r="J395" s="30" t="s">
        <v>642</v>
      </c>
      <c r="K395" s="30">
        <v>89</v>
      </c>
      <c r="L395" s="30">
        <v>119</v>
      </c>
      <c r="M395" s="30">
        <v>219</v>
      </c>
      <c r="N395" s="30">
        <v>170</v>
      </c>
      <c r="O395" s="30">
        <v>261</v>
      </c>
    </row>
    <row r="396" spans="1:18">
      <c r="A396" s="11" t="s">
        <v>13</v>
      </c>
      <c r="B396" s="30">
        <v>157</v>
      </c>
      <c r="C396" s="30">
        <v>24</v>
      </c>
      <c r="D396" s="30" t="s">
        <v>411</v>
      </c>
      <c r="E396" s="30">
        <v>86</v>
      </c>
      <c r="F396" s="30" t="s">
        <v>643</v>
      </c>
      <c r="G396" s="30">
        <v>126</v>
      </c>
      <c r="H396" s="30" t="s">
        <v>644</v>
      </c>
      <c r="I396" s="30">
        <v>105</v>
      </c>
      <c r="J396" s="30" t="s">
        <v>645</v>
      </c>
      <c r="K396" s="30">
        <v>24</v>
      </c>
      <c r="L396" s="30">
        <v>86</v>
      </c>
      <c r="M396" s="30">
        <v>126</v>
      </c>
      <c r="N396" s="30">
        <v>105</v>
      </c>
      <c r="O396" s="30">
        <v>157</v>
      </c>
    </row>
    <row r="397" spans="1:18">
      <c r="A397" s="11" t="s">
        <v>12</v>
      </c>
      <c r="B397" s="30">
        <v>55</v>
      </c>
      <c r="C397" s="30">
        <v>30</v>
      </c>
      <c r="D397" s="30" t="s">
        <v>646</v>
      </c>
      <c r="E397" s="30">
        <v>29</v>
      </c>
      <c r="F397" s="30" t="s">
        <v>647</v>
      </c>
      <c r="G397" s="30">
        <v>48</v>
      </c>
      <c r="H397" s="30" t="s">
        <v>413</v>
      </c>
      <c r="I397" s="30">
        <v>37</v>
      </c>
      <c r="J397" s="30" t="s">
        <v>648</v>
      </c>
      <c r="K397" s="30">
        <v>30</v>
      </c>
      <c r="L397" s="30">
        <v>29</v>
      </c>
      <c r="M397" s="30">
        <v>48</v>
      </c>
      <c r="N397" s="30">
        <v>37</v>
      </c>
      <c r="O397" s="30">
        <v>55</v>
      </c>
    </row>
    <row r="398" spans="1:18">
      <c r="A398" s="11" t="s">
        <v>11</v>
      </c>
      <c r="B398" s="30">
        <v>317</v>
      </c>
      <c r="C398" s="30">
        <v>89</v>
      </c>
      <c r="D398" s="30" t="s">
        <v>649</v>
      </c>
      <c r="E398" s="30">
        <v>205</v>
      </c>
      <c r="F398" s="30" t="s">
        <v>416</v>
      </c>
      <c r="G398" s="30">
        <v>264</v>
      </c>
      <c r="H398" s="30" t="s">
        <v>650</v>
      </c>
      <c r="I398" s="30">
        <v>226</v>
      </c>
      <c r="J398" s="30" t="s">
        <v>477</v>
      </c>
      <c r="K398" s="30">
        <v>89</v>
      </c>
      <c r="L398" s="30">
        <v>205</v>
      </c>
      <c r="M398" s="30">
        <v>264</v>
      </c>
      <c r="N398" s="30">
        <v>226</v>
      </c>
      <c r="O398" s="30">
        <v>317</v>
      </c>
    </row>
    <row r="399" spans="1:18">
      <c r="A399" s="11" t="s">
        <v>10</v>
      </c>
      <c r="B399" s="30">
        <v>498</v>
      </c>
      <c r="C399" s="30">
        <v>100</v>
      </c>
      <c r="D399" s="30" t="s">
        <v>651</v>
      </c>
      <c r="E399" s="30">
        <v>375</v>
      </c>
      <c r="F399" s="30" t="s">
        <v>652</v>
      </c>
      <c r="G399" s="30">
        <v>452</v>
      </c>
      <c r="H399" s="30" t="s">
        <v>653</v>
      </c>
      <c r="I399" s="30">
        <v>383</v>
      </c>
      <c r="J399" s="30" t="s">
        <v>654</v>
      </c>
      <c r="K399" s="30">
        <v>100</v>
      </c>
      <c r="L399" s="30">
        <v>375</v>
      </c>
      <c r="M399" s="30">
        <v>452</v>
      </c>
      <c r="N399" s="30">
        <v>383</v>
      </c>
      <c r="O399" s="30">
        <v>498</v>
      </c>
    </row>
    <row r="400" spans="1:18">
      <c r="A400" s="11" t="s">
        <v>9</v>
      </c>
      <c r="B400" s="30">
        <v>391</v>
      </c>
      <c r="C400" s="30">
        <v>391</v>
      </c>
      <c r="D400" s="221">
        <v>1</v>
      </c>
      <c r="E400" s="30">
        <v>391</v>
      </c>
      <c r="F400" s="221">
        <v>1</v>
      </c>
      <c r="G400" s="30">
        <v>390</v>
      </c>
      <c r="H400" s="30" t="s">
        <v>655</v>
      </c>
      <c r="I400" s="30">
        <v>335</v>
      </c>
      <c r="J400" s="30" t="s">
        <v>656</v>
      </c>
      <c r="K400" s="30">
        <v>391</v>
      </c>
      <c r="L400" s="30">
        <v>391</v>
      </c>
      <c r="M400" s="30">
        <v>390</v>
      </c>
      <c r="N400" s="30">
        <v>335</v>
      </c>
      <c r="O400" s="30">
        <v>391</v>
      </c>
    </row>
    <row r="401" spans="1:15">
      <c r="A401" s="11" t="s">
        <v>67</v>
      </c>
      <c r="B401" s="30">
        <v>1</v>
      </c>
      <c r="C401" s="30">
        <v>1</v>
      </c>
      <c r="D401" s="221">
        <v>1</v>
      </c>
      <c r="E401" s="30">
        <v>1</v>
      </c>
      <c r="F401" s="221">
        <v>1</v>
      </c>
      <c r="G401" s="30">
        <v>1</v>
      </c>
      <c r="H401" s="221">
        <v>1</v>
      </c>
      <c r="I401" s="30">
        <v>1</v>
      </c>
      <c r="J401" s="221">
        <v>1</v>
      </c>
      <c r="K401" s="30">
        <v>1</v>
      </c>
      <c r="L401" s="30">
        <v>1</v>
      </c>
      <c r="M401" s="30">
        <v>1</v>
      </c>
      <c r="N401" s="30">
        <v>1</v>
      </c>
      <c r="O401" s="30">
        <v>1</v>
      </c>
    </row>
    <row r="402" spans="1:15">
      <c r="A402" s="11" t="s">
        <v>332</v>
      </c>
      <c r="B402" s="30">
        <v>229</v>
      </c>
      <c r="C402" s="30">
        <v>74</v>
      </c>
      <c r="D402" s="30" t="s">
        <v>657</v>
      </c>
      <c r="E402" s="30">
        <v>135</v>
      </c>
      <c r="F402" s="30" t="s">
        <v>658</v>
      </c>
      <c r="G402" s="30">
        <v>195</v>
      </c>
      <c r="H402" s="30" t="s">
        <v>659</v>
      </c>
      <c r="I402" s="30">
        <v>148</v>
      </c>
      <c r="J402" s="30" t="s">
        <v>660</v>
      </c>
      <c r="K402" s="30">
        <v>74</v>
      </c>
      <c r="L402" s="30">
        <v>135</v>
      </c>
      <c r="M402" s="30">
        <v>195</v>
      </c>
      <c r="N402" s="30">
        <v>148</v>
      </c>
      <c r="O402" s="30">
        <v>229</v>
      </c>
    </row>
    <row r="403" spans="1:15">
      <c r="A403" s="11" t="s">
        <v>333</v>
      </c>
      <c r="B403" s="30">
        <v>93</v>
      </c>
      <c r="C403" s="30">
        <v>43</v>
      </c>
      <c r="D403" s="30" t="s">
        <v>661</v>
      </c>
      <c r="E403" s="30">
        <v>75</v>
      </c>
      <c r="F403" s="30" t="s">
        <v>662</v>
      </c>
      <c r="G403" s="30">
        <v>91</v>
      </c>
      <c r="H403" s="30" t="s">
        <v>663</v>
      </c>
      <c r="I403" s="30">
        <v>34</v>
      </c>
      <c r="J403" s="30" t="s">
        <v>664</v>
      </c>
      <c r="K403" s="30">
        <v>43</v>
      </c>
      <c r="L403" s="30">
        <v>75</v>
      </c>
      <c r="M403" s="30">
        <v>91</v>
      </c>
      <c r="N403" s="30">
        <v>34</v>
      </c>
      <c r="O403" s="30">
        <v>93</v>
      </c>
    </row>
    <row r="404" spans="1:15">
      <c r="A404" s="11" t="s">
        <v>334</v>
      </c>
      <c r="B404" s="30">
        <v>436</v>
      </c>
      <c r="C404" s="30">
        <v>196</v>
      </c>
      <c r="D404" s="30" t="s">
        <v>665</v>
      </c>
      <c r="E404" s="30">
        <v>319</v>
      </c>
      <c r="F404" s="30" t="s">
        <v>510</v>
      </c>
      <c r="G404" s="30">
        <v>401</v>
      </c>
      <c r="H404" s="30" t="s">
        <v>666</v>
      </c>
      <c r="I404" s="30">
        <v>384</v>
      </c>
      <c r="J404" s="30" t="s">
        <v>667</v>
      </c>
      <c r="K404" s="30">
        <v>196</v>
      </c>
      <c r="L404" s="30">
        <v>319</v>
      </c>
      <c r="M404" s="30">
        <v>401</v>
      </c>
      <c r="N404" s="30">
        <v>384</v>
      </c>
      <c r="O404" s="30">
        <v>436</v>
      </c>
    </row>
    <row r="405" spans="1:15">
      <c r="A405" s="83" t="s">
        <v>7</v>
      </c>
      <c r="B405" s="96">
        <v>382</v>
      </c>
      <c r="C405" s="96">
        <v>47</v>
      </c>
      <c r="D405" s="96" t="s">
        <v>450</v>
      </c>
      <c r="E405" s="96">
        <v>23</v>
      </c>
      <c r="F405" s="96" t="s">
        <v>668</v>
      </c>
      <c r="G405" s="96">
        <v>334</v>
      </c>
      <c r="H405" s="96" t="s">
        <v>669</v>
      </c>
      <c r="I405" s="96">
        <v>290</v>
      </c>
      <c r="J405" s="96" t="s">
        <v>670</v>
      </c>
      <c r="K405" s="96">
        <v>47</v>
      </c>
      <c r="L405" s="96">
        <v>23</v>
      </c>
      <c r="M405" s="96">
        <v>334</v>
      </c>
      <c r="N405" s="96">
        <v>290</v>
      </c>
      <c r="O405" s="96">
        <v>382</v>
      </c>
    </row>
    <row r="406" spans="1:15">
      <c r="A406" s="11" t="s">
        <v>6</v>
      </c>
      <c r="B406" s="30">
        <v>347</v>
      </c>
      <c r="C406" s="30">
        <v>294</v>
      </c>
      <c r="D406" s="30" t="s">
        <v>671</v>
      </c>
      <c r="E406" s="30">
        <v>331</v>
      </c>
      <c r="F406" s="30" t="s">
        <v>611</v>
      </c>
      <c r="G406" s="30">
        <v>331</v>
      </c>
      <c r="H406" s="30" t="s">
        <v>611</v>
      </c>
      <c r="I406" s="30">
        <v>331</v>
      </c>
      <c r="J406" s="30" t="s">
        <v>611</v>
      </c>
      <c r="K406" s="30">
        <v>294</v>
      </c>
      <c r="L406" s="30">
        <v>331</v>
      </c>
      <c r="M406" s="30">
        <v>331</v>
      </c>
      <c r="N406" s="30">
        <v>331</v>
      </c>
      <c r="O406" s="30">
        <v>347</v>
      </c>
    </row>
    <row r="407" spans="1:15">
      <c r="A407" s="11" t="s">
        <v>335</v>
      </c>
      <c r="B407" s="30">
        <v>119</v>
      </c>
      <c r="C407" s="30">
        <v>65</v>
      </c>
      <c r="D407" s="30" t="s">
        <v>672</v>
      </c>
      <c r="E407" s="30">
        <v>73</v>
      </c>
      <c r="F407" s="30" t="s">
        <v>673</v>
      </c>
      <c r="G407" s="30">
        <v>104</v>
      </c>
      <c r="H407" s="30" t="s">
        <v>674</v>
      </c>
      <c r="I407" s="30">
        <v>100</v>
      </c>
      <c r="J407" s="30" t="s">
        <v>458</v>
      </c>
      <c r="K407" s="30">
        <v>65</v>
      </c>
      <c r="L407" s="30">
        <v>73</v>
      </c>
      <c r="M407" s="30">
        <v>104</v>
      </c>
      <c r="N407" s="30">
        <v>100</v>
      </c>
      <c r="O407" s="30">
        <v>119</v>
      </c>
    </row>
    <row r="408" spans="1:15">
      <c r="A408" s="11" t="s">
        <v>336</v>
      </c>
      <c r="B408" s="30">
        <v>24</v>
      </c>
      <c r="C408" s="30">
        <v>12</v>
      </c>
      <c r="D408" s="221">
        <v>0.5</v>
      </c>
      <c r="E408" s="30">
        <v>24</v>
      </c>
      <c r="F408" s="221">
        <v>1</v>
      </c>
      <c r="G408" s="30">
        <v>24</v>
      </c>
      <c r="H408" s="221">
        <v>1</v>
      </c>
      <c r="I408" s="30">
        <v>19</v>
      </c>
      <c r="J408" s="30" t="s">
        <v>617</v>
      </c>
      <c r="K408" s="30">
        <v>12</v>
      </c>
      <c r="L408" s="30">
        <v>24</v>
      </c>
      <c r="M408" s="30">
        <v>24</v>
      </c>
      <c r="N408" s="30">
        <v>19</v>
      </c>
      <c r="O408" s="30">
        <v>24</v>
      </c>
    </row>
    <row r="409" spans="1:15">
      <c r="A409" s="11" t="s">
        <v>66</v>
      </c>
      <c r="B409" s="30">
        <v>1</v>
      </c>
      <c r="C409" s="30">
        <v>0</v>
      </c>
      <c r="D409" s="221">
        <v>0</v>
      </c>
      <c r="E409" s="30">
        <v>1</v>
      </c>
      <c r="F409" s="221">
        <v>1</v>
      </c>
      <c r="G409" s="30">
        <v>1</v>
      </c>
      <c r="H409" s="221">
        <v>1</v>
      </c>
      <c r="I409" s="30">
        <v>1</v>
      </c>
      <c r="J409" s="221">
        <v>1</v>
      </c>
      <c r="K409" s="30">
        <v>0</v>
      </c>
      <c r="L409" s="30">
        <v>1</v>
      </c>
      <c r="M409" s="30">
        <v>1</v>
      </c>
      <c r="N409" s="30">
        <v>1</v>
      </c>
      <c r="O409" s="30">
        <v>1</v>
      </c>
    </row>
    <row r="410" spans="1:15">
      <c r="A410" s="11" t="s">
        <v>2</v>
      </c>
      <c r="B410" s="30">
        <v>262</v>
      </c>
      <c r="C410" s="30">
        <v>111</v>
      </c>
      <c r="D410" s="30" t="s">
        <v>675</v>
      </c>
      <c r="E410" s="30">
        <v>149</v>
      </c>
      <c r="F410" s="30" t="s">
        <v>676</v>
      </c>
      <c r="G410" s="30">
        <v>240</v>
      </c>
      <c r="H410" s="30" t="s">
        <v>677</v>
      </c>
      <c r="I410" s="30">
        <v>215</v>
      </c>
      <c r="J410" s="30" t="s">
        <v>678</v>
      </c>
      <c r="K410" s="30">
        <v>111</v>
      </c>
      <c r="L410" s="30">
        <v>149</v>
      </c>
      <c r="M410" s="30">
        <v>240</v>
      </c>
      <c r="N410" s="30">
        <v>215</v>
      </c>
      <c r="O410" s="30">
        <v>262</v>
      </c>
    </row>
    <row r="411" spans="1:15">
      <c r="A411" s="11" t="s">
        <v>337</v>
      </c>
      <c r="B411" s="30">
        <v>127</v>
      </c>
      <c r="C411" s="30">
        <v>70</v>
      </c>
      <c r="D411" s="30" t="s">
        <v>679</v>
      </c>
      <c r="E411" s="30">
        <v>127</v>
      </c>
      <c r="F411" s="221">
        <v>1</v>
      </c>
      <c r="G411" s="30">
        <v>94</v>
      </c>
      <c r="H411" s="30" t="s">
        <v>680</v>
      </c>
      <c r="I411" s="30">
        <v>88</v>
      </c>
      <c r="J411" s="30" t="s">
        <v>681</v>
      </c>
      <c r="K411" s="30">
        <v>70</v>
      </c>
      <c r="L411" s="30">
        <v>127</v>
      </c>
      <c r="M411" s="30">
        <v>94</v>
      </c>
      <c r="N411" s="30">
        <v>88</v>
      </c>
      <c r="O411" s="30">
        <v>127</v>
      </c>
    </row>
    <row r="412" spans="1:15">
      <c r="A412" s="11" t="s">
        <v>338</v>
      </c>
      <c r="B412" s="30">
        <v>101</v>
      </c>
      <c r="C412" s="30">
        <v>56</v>
      </c>
      <c r="D412" s="30" t="s">
        <v>682</v>
      </c>
      <c r="E412" s="30">
        <v>99</v>
      </c>
      <c r="F412" s="30" t="s">
        <v>683</v>
      </c>
      <c r="G412" s="30">
        <v>71</v>
      </c>
      <c r="H412" s="30" t="s">
        <v>684</v>
      </c>
      <c r="I412" s="30">
        <v>66</v>
      </c>
      <c r="J412" s="30" t="s">
        <v>685</v>
      </c>
      <c r="K412" s="30">
        <v>56</v>
      </c>
      <c r="L412" s="30">
        <v>99</v>
      </c>
      <c r="M412" s="30">
        <v>71</v>
      </c>
      <c r="N412" s="30">
        <v>66</v>
      </c>
      <c r="O412" s="30">
        <v>101</v>
      </c>
    </row>
    <row r="413" spans="1:15" ht="15.75" thickBot="1">
      <c r="A413" s="227" t="s">
        <v>339</v>
      </c>
      <c r="B413" s="228">
        <v>4606</v>
      </c>
      <c r="C413" s="228">
        <v>2023</v>
      </c>
      <c r="D413" s="229">
        <v>0.43919999999999998</v>
      </c>
      <c r="E413" s="228">
        <v>3225</v>
      </c>
      <c r="F413" s="229">
        <v>0.70020000000000004</v>
      </c>
      <c r="G413" s="228">
        <v>4053</v>
      </c>
      <c r="H413" s="229">
        <v>0.87990000000000002</v>
      </c>
      <c r="I413" s="228">
        <v>3602</v>
      </c>
      <c r="J413" s="229">
        <v>0.78200000000000003</v>
      </c>
      <c r="K413" s="228">
        <v>2023</v>
      </c>
      <c r="L413" s="228">
        <v>3225</v>
      </c>
      <c r="M413" s="228">
        <v>4053</v>
      </c>
      <c r="N413" s="228">
        <v>3602</v>
      </c>
      <c r="O413" s="228">
        <v>4606</v>
      </c>
    </row>
    <row r="415" spans="1:15" ht="15.75" thickBot="1">
      <c r="A415" s="12" t="s">
        <v>694</v>
      </c>
    </row>
    <row r="416" spans="1:15" ht="15.75" thickBot="1">
      <c r="A416" s="209"/>
      <c r="B416" s="209" t="s">
        <v>687</v>
      </c>
      <c r="C416" s="209"/>
      <c r="D416" s="209"/>
      <c r="E416" s="209" t="s">
        <v>688</v>
      </c>
      <c r="F416" s="209"/>
      <c r="G416" s="209"/>
    </row>
    <row r="417" spans="1:7" ht="15.75" thickBot="1">
      <c r="A417" s="209" t="s">
        <v>327</v>
      </c>
      <c r="B417" s="209" t="s">
        <v>689</v>
      </c>
      <c r="C417" s="209" t="s">
        <v>690</v>
      </c>
      <c r="D417" s="209" t="s">
        <v>691</v>
      </c>
      <c r="E417" s="209" t="s">
        <v>692</v>
      </c>
      <c r="F417" s="209" t="s">
        <v>693</v>
      </c>
      <c r="G417" s="209" t="s">
        <v>23</v>
      </c>
    </row>
    <row r="418" spans="1:7">
      <c r="A418" s="230" t="s">
        <v>17</v>
      </c>
      <c r="B418" s="231">
        <v>1237694</v>
      </c>
      <c r="C418" s="231">
        <v>311364</v>
      </c>
      <c r="D418" s="231">
        <v>1594</v>
      </c>
      <c r="E418" s="231">
        <v>2219954</v>
      </c>
      <c r="F418" s="231">
        <v>178999</v>
      </c>
      <c r="G418" s="231">
        <v>2398953</v>
      </c>
    </row>
    <row r="419" spans="1:7">
      <c r="A419" s="230" t="s">
        <v>16</v>
      </c>
      <c r="B419" s="231">
        <v>767335</v>
      </c>
      <c r="C419" s="231">
        <v>450495</v>
      </c>
      <c r="D419" s="172">
        <v>275</v>
      </c>
      <c r="E419" s="231">
        <v>462865</v>
      </c>
      <c r="F419" s="231">
        <v>170876</v>
      </c>
      <c r="G419" s="231">
        <v>633741</v>
      </c>
    </row>
    <row r="420" spans="1:7">
      <c r="A420" s="230" t="s">
        <v>13</v>
      </c>
      <c r="B420" s="231">
        <v>1080846</v>
      </c>
      <c r="C420" s="231">
        <v>665428</v>
      </c>
      <c r="D420" s="231">
        <v>1067</v>
      </c>
      <c r="E420" s="231">
        <v>603284</v>
      </c>
      <c r="F420" s="231">
        <v>122109</v>
      </c>
      <c r="G420" s="231">
        <v>725393</v>
      </c>
    </row>
    <row r="421" spans="1:7">
      <c r="A421" s="230" t="s">
        <v>12</v>
      </c>
      <c r="B421" s="231">
        <v>132653</v>
      </c>
      <c r="C421" s="231">
        <v>330644</v>
      </c>
      <c r="D421" s="172">
        <v>25</v>
      </c>
      <c r="E421" s="231">
        <v>146460</v>
      </c>
      <c r="F421" s="231">
        <v>172791</v>
      </c>
      <c r="G421" s="231">
        <v>319251</v>
      </c>
    </row>
    <row r="422" spans="1:7">
      <c r="A422" s="230" t="s">
        <v>11</v>
      </c>
      <c r="B422" s="231">
        <v>3315501</v>
      </c>
      <c r="C422" s="231">
        <v>1169104</v>
      </c>
      <c r="D422" s="231">
        <v>7467</v>
      </c>
      <c r="E422" s="231">
        <v>841800</v>
      </c>
      <c r="F422" s="231">
        <v>523334</v>
      </c>
      <c r="G422" s="231">
        <v>1365134</v>
      </c>
    </row>
    <row r="423" spans="1:7">
      <c r="A423" s="230" t="s">
        <v>10</v>
      </c>
      <c r="B423" s="231">
        <v>598555</v>
      </c>
      <c r="C423" s="231">
        <v>2607651</v>
      </c>
      <c r="D423" s="231">
        <v>32752</v>
      </c>
      <c r="E423" s="231">
        <v>1464752</v>
      </c>
      <c r="F423" s="231">
        <v>1224606</v>
      </c>
      <c r="G423" s="231">
        <v>2689358</v>
      </c>
    </row>
    <row r="424" spans="1:7">
      <c r="A424" s="230" t="s">
        <v>9</v>
      </c>
      <c r="B424" s="231">
        <v>26962</v>
      </c>
      <c r="C424" s="231">
        <v>6335682</v>
      </c>
      <c r="D424" s="172" t="s">
        <v>63</v>
      </c>
      <c r="E424" s="231">
        <v>3586932</v>
      </c>
      <c r="F424" s="231">
        <v>2764412</v>
      </c>
      <c r="G424" s="231">
        <v>6351344</v>
      </c>
    </row>
    <row r="425" spans="1:7">
      <c r="A425" s="230" t="s">
        <v>67</v>
      </c>
      <c r="B425" s="231">
        <v>17419</v>
      </c>
      <c r="C425" s="231">
        <v>7325</v>
      </c>
      <c r="D425" s="231">
        <v>6143</v>
      </c>
      <c r="E425" s="231">
        <v>14055</v>
      </c>
      <c r="F425" s="231">
        <v>22942</v>
      </c>
      <c r="G425" s="231">
        <v>36997</v>
      </c>
    </row>
    <row r="426" spans="1:7">
      <c r="A426" s="230" t="s">
        <v>332</v>
      </c>
      <c r="B426" s="231">
        <v>4572833</v>
      </c>
      <c r="C426" s="231">
        <v>795346</v>
      </c>
      <c r="D426" s="231">
        <v>11101</v>
      </c>
      <c r="E426" s="231">
        <v>3598493</v>
      </c>
      <c r="F426" s="231">
        <v>176731</v>
      </c>
      <c r="G426" s="231">
        <v>3775224</v>
      </c>
    </row>
    <row r="427" spans="1:7">
      <c r="A427" s="230" t="s">
        <v>333</v>
      </c>
      <c r="B427" s="231">
        <v>282884</v>
      </c>
      <c r="C427" s="172" t="s">
        <v>63</v>
      </c>
      <c r="D427" s="172" t="s">
        <v>63</v>
      </c>
      <c r="E427" s="231">
        <v>357650</v>
      </c>
      <c r="F427" s="172" t="s">
        <v>63</v>
      </c>
      <c r="G427" s="231">
        <v>357650</v>
      </c>
    </row>
    <row r="428" spans="1:7">
      <c r="A428" s="230" t="s">
        <v>334</v>
      </c>
      <c r="B428" s="231">
        <v>1890630</v>
      </c>
      <c r="C428" s="231">
        <v>1135787</v>
      </c>
      <c r="D428" s="172">
        <v>256</v>
      </c>
      <c r="E428" s="231">
        <v>1441353</v>
      </c>
      <c r="F428" s="231">
        <v>90521</v>
      </c>
      <c r="G428" s="231">
        <v>1531874</v>
      </c>
    </row>
    <row r="429" spans="1:7">
      <c r="A429" s="217" t="s">
        <v>7</v>
      </c>
      <c r="B429" s="232">
        <v>461657</v>
      </c>
      <c r="C429" s="232">
        <v>547571</v>
      </c>
      <c r="D429" s="232">
        <v>4019</v>
      </c>
      <c r="E429" s="232">
        <v>459683</v>
      </c>
      <c r="F429" s="232">
        <v>129897</v>
      </c>
      <c r="G429" s="232">
        <v>589580</v>
      </c>
    </row>
    <row r="430" spans="1:7">
      <c r="A430" s="230" t="s">
        <v>6</v>
      </c>
      <c r="B430" s="231">
        <v>8947036</v>
      </c>
      <c r="C430" s="231">
        <v>12911007</v>
      </c>
      <c r="D430" s="231">
        <v>3378</v>
      </c>
      <c r="E430" s="231">
        <v>842830</v>
      </c>
      <c r="F430" s="231">
        <v>999495</v>
      </c>
      <c r="G430" s="231">
        <v>1842325</v>
      </c>
    </row>
    <row r="431" spans="1:7">
      <c r="A431" s="230" t="s">
        <v>335</v>
      </c>
      <c r="B431" s="231">
        <v>116424</v>
      </c>
      <c r="C431" s="231">
        <v>261335</v>
      </c>
      <c r="D431" s="231">
        <v>15369</v>
      </c>
      <c r="E431" s="231">
        <v>251805</v>
      </c>
      <c r="F431" s="231">
        <v>211597</v>
      </c>
      <c r="G431" s="231">
        <v>463402</v>
      </c>
    </row>
    <row r="432" spans="1:7">
      <c r="A432" s="230" t="s">
        <v>336</v>
      </c>
      <c r="B432" s="231">
        <v>52740</v>
      </c>
      <c r="C432" s="231">
        <v>177884</v>
      </c>
      <c r="D432" s="231">
        <v>1779</v>
      </c>
      <c r="E432" s="231">
        <v>153741</v>
      </c>
      <c r="F432" s="231">
        <v>19768</v>
      </c>
      <c r="G432" s="231">
        <v>173509</v>
      </c>
    </row>
    <row r="433" spans="1:7">
      <c r="A433" s="230" t="s">
        <v>66</v>
      </c>
      <c r="B433" s="231">
        <v>11046</v>
      </c>
      <c r="C433" s="172" t="s">
        <v>63</v>
      </c>
      <c r="D433" s="172" t="s">
        <v>63</v>
      </c>
      <c r="E433" s="231">
        <v>16987</v>
      </c>
      <c r="F433" s="231">
        <v>7146</v>
      </c>
      <c r="G433" s="231">
        <v>24133</v>
      </c>
    </row>
    <row r="434" spans="1:7">
      <c r="A434" s="230" t="s">
        <v>2</v>
      </c>
      <c r="B434" s="231">
        <v>229107</v>
      </c>
      <c r="C434" s="231">
        <v>1703608</v>
      </c>
      <c r="D434" s="172" t="s">
        <v>63</v>
      </c>
      <c r="E434" s="231">
        <v>18509</v>
      </c>
      <c r="F434" s="231">
        <v>12572</v>
      </c>
      <c r="G434" s="231">
        <v>31081</v>
      </c>
    </row>
    <row r="435" spans="1:7">
      <c r="A435" s="230" t="s">
        <v>312</v>
      </c>
      <c r="B435" s="231">
        <v>796787</v>
      </c>
      <c r="C435" s="231">
        <v>509859</v>
      </c>
      <c r="D435" s="231">
        <v>3577</v>
      </c>
      <c r="E435" s="231">
        <v>348032</v>
      </c>
      <c r="F435" s="231">
        <v>64368</v>
      </c>
      <c r="G435" s="231">
        <v>412400</v>
      </c>
    </row>
    <row r="436" spans="1:7">
      <c r="A436" s="230" t="s">
        <v>338</v>
      </c>
      <c r="B436" s="231">
        <v>487916</v>
      </c>
      <c r="C436" s="231">
        <v>821279</v>
      </c>
      <c r="D436" s="172">
        <v>882</v>
      </c>
      <c r="E436" s="231">
        <v>328399</v>
      </c>
      <c r="F436" s="231">
        <v>169610</v>
      </c>
      <c r="G436" s="231">
        <v>498009</v>
      </c>
    </row>
    <row r="437" spans="1:7" ht="15.75" thickBot="1">
      <c r="A437" s="233" t="s">
        <v>339</v>
      </c>
      <c r="B437" s="234">
        <v>25026025</v>
      </c>
      <c r="C437" s="234">
        <v>30741369</v>
      </c>
      <c r="D437" s="234">
        <v>89684</v>
      </c>
      <c r="E437" s="234">
        <v>17157584</v>
      </c>
      <c r="F437" s="234">
        <v>7061774</v>
      </c>
      <c r="G437" s="234">
        <v>24219358</v>
      </c>
    </row>
    <row r="439" spans="1:7" ht="15.75" thickBot="1">
      <c r="A439" s="12" t="s">
        <v>695</v>
      </c>
    </row>
    <row r="440" spans="1:7" ht="15.75" thickBot="1"/>
    <row r="441" spans="1:7" ht="15.75" thickBot="1">
      <c r="A441" s="209" t="s">
        <v>327</v>
      </c>
      <c r="B441" s="209" t="s">
        <v>388</v>
      </c>
      <c r="C441" s="209" t="s">
        <v>857</v>
      </c>
      <c r="D441" s="209" t="s">
        <v>856</v>
      </c>
      <c r="E441" s="209" t="s">
        <v>391</v>
      </c>
    </row>
    <row r="442" spans="1:7">
      <c r="A442" s="11" t="s">
        <v>17</v>
      </c>
      <c r="B442" s="11">
        <v>805</v>
      </c>
      <c r="C442" s="11">
        <v>671</v>
      </c>
      <c r="D442" s="11">
        <v>108</v>
      </c>
      <c r="E442" s="11">
        <v>26</v>
      </c>
    </row>
    <row r="443" spans="1:7">
      <c r="A443" s="11" t="s">
        <v>16</v>
      </c>
      <c r="B443" s="11">
        <v>261</v>
      </c>
      <c r="C443" s="11">
        <v>178</v>
      </c>
      <c r="D443" s="11">
        <v>31</v>
      </c>
      <c r="E443" s="11">
        <v>52</v>
      </c>
    </row>
    <row r="444" spans="1:7">
      <c r="A444" s="11" t="s">
        <v>13</v>
      </c>
      <c r="B444" s="11">
        <v>157</v>
      </c>
      <c r="C444" s="11">
        <v>106</v>
      </c>
      <c r="D444" s="11">
        <v>21</v>
      </c>
      <c r="E444" s="11">
        <v>30</v>
      </c>
    </row>
    <row r="445" spans="1:7">
      <c r="A445" s="11" t="s">
        <v>12</v>
      </c>
      <c r="B445" s="11">
        <v>55</v>
      </c>
      <c r="C445" s="11">
        <v>38</v>
      </c>
      <c r="D445" s="11">
        <v>5</v>
      </c>
      <c r="E445" s="11">
        <v>12</v>
      </c>
    </row>
    <row r="446" spans="1:7">
      <c r="A446" s="11" t="s">
        <v>11</v>
      </c>
      <c r="B446" s="11">
        <v>317</v>
      </c>
      <c r="C446" s="11">
        <v>203</v>
      </c>
      <c r="D446" s="11">
        <v>44</v>
      </c>
      <c r="E446" s="11">
        <v>70</v>
      </c>
    </row>
    <row r="447" spans="1:7">
      <c r="A447" s="11" t="s">
        <v>10</v>
      </c>
      <c r="B447" s="11">
        <v>498</v>
      </c>
      <c r="C447" s="11">
        <v>432</v>
      </c>
      <c r="D447" s="11">
        <v>66</v>
      </c>
      <c r="E447" s="11">
        <v>0</v>
      </c>
    </row>
    <row r="448" spans="1:7">
      <c r="A448" s="11" t="s">
        <v>9</v>
      </c>
      <c r="B448" s="11">
        <v>391</v>
      </c>
      <c r="C448" s="11">
        <v>387</v>
      </c>
      <c r="D448" s="11">
        <v>4</v>
      </c>
      <c r="E448" s="11">
        <v>0</v>
      </c>
    </row>
    <row r="449" spans="1:6">
      <c r="A449" s="11" t="s">
        <v>67</v>
      </c>
      <c r="B449" s="11">
        <v>1</v>
      </c>
      <c r="C449" s="11">
        <v>1</v>
      </c>
      <c r="D449" s="11">
        <v>0</v>
      </c>
      <c r="E449" s="11">
        <v>0</v>
      </c>
    </row>
    <row r="450" spans="1:6">
      <c r="A450" s="11" t="s">
        <v>332</v>
      </c>
      <c r="B450" s="11">
        <v>229</v>
      </c>
      <c r="C450" s="11">
        <v>195</v>
      </c>
      <c r="D450" s="11">
        <v>34</v>
      </c>
      <c r="E450" s="11">
        <v>0</v>
      </c>
    </row>
    <row r="451" spans="1:6">
      <c r="A451" s="11" t="s">
        <v>333</v>
      </c>
      <c r="B451" s="11">
        <v>93</v>
      </c>
      <c r="C451" s="11">
        <v>83</v>
      </c>
      <c r="D451" s="11">
        <v>0</v>
      </c>
      <c r="E451" s="11">
        <v>10</v>
      </c>
    </row>
    <row r="452" spans="1:6">
      <c r="A452" s="11" t="s">
        <v>334</v>
      </c>
      <c r="B452" s="11">
        <v>436</v>
      </c>
      <c r="C452" s="11">
        <v>369</v>
      </c>
      <c r="D452" s="11">
        <v>43</v>
      </c>
      <c r="E452" s="11">
        <v>24</v>
      </c>
    </row>
    <row r="453" spans="1:6">
      <c r="A453" s="83" t="s">
        <v>7</v>
      </c>
      <c r="B453" s="83">
        <v>382</v>
      </c>
      <c r="C453" s="83">
        <v>242</v>
      </c>
      <c r="D453" s="83">
        <v>93</v>
      </c>
      <c r="E453" s="83">
        <v>47</v>
      </c>
      <c r="F453" s="83"/>
    </row>
    <row r="454" spans="1:6">
      <c r="A454" s="11" t="s">
        <v>6</v>
      </c>
      <c r="B454" s="11">
        <v>347</v>
      </c>
      <c r="C454" s="11">
        <v>310</v>
      </c>
      <c r="D454" s="11">
        <v>22</v>
      </c>
      <c r="E454" s="11">
        <v>15</v>
      </c>
    </row>
    <row r="455" spans="1:6">
      <c r="A455" s="11" t="s">
        <v>335</v>
      </c>
      <c r="B455" s="11">
        <v>119</v>
      </c>
      <c r="C455" s="11">
        <v>84</v>
      </c>
      <c r="D455" s="11">
        <v>6</v>
      </c>
      <c r="E455" s="11">
        <v>29</v>
      </c>
    </row>
    <row r="456" spans="1:6">
      <c r="A456" s="11" t="s">
        <v>336</v>
      </c>
      <c r="B456" s="11">
        <v>24</v>
      </c>
      <c r="C456" s="11">
        <v>19</v>
      </c>
      <c r="D456" s="11">
        <v>5</v>
      </c>
      <c r="E456" s="11">
        <v>0</v>
      </c>
    </row>
    <row r="457" spans="1:6">
      <c r="A457" s="11" t="s">
        <v>66</v>
      </c>
      <c r="B457" s="11">
        <v>1</v>
      </c>
      <c r="C457" s="11">
        <v>1</v>
      </c>
      <c r="D457" s="11">
        <v>0</v>
      </c>
      <c r="E457" s="11">
        <v>0</v>
      </c>
    </row>
    <row r="458" spans="1:6">
      <c r="A458" s="11" t="s">
        <v>2</v>
      </c>
      <c r="B458" s="11">
        <v>262</v>
      </c>
      <c r="C458" s="11">
        <v>208</v>
      </c>
      <c r="D458" s="11">
        <v>21</v>
      </c>
      <c r="E458" s="11">
        <v>33</v>
      </c>
    </row>
    <row r="459" spans="1:6">
      <c r="A459" s="11" t="s">
        <v>312</v>
      </c>
      <c r="B459" s="11">
        <v>127</v>
      </c>
      <c r="C459" s="11">
        <v>104</v>
      </c>
      <c r="D459" s="11">
        <v>2</v>
      </c>
      <c r="E459" s="11">
        <v>21</v>
      </c>
    </row>
    <row r="460" spans="1:6">
      <c r="A460" s="11" t="s">
        <v>338</v>
      </c>
      <c r="B460" s="11">
        <v>101</v>
      </c>
      <c r="C460" s="11">
        <v>74</v>
      </c>
      <c r="D460" s="11">
        <v>22</v>
      </c>
      <c r="E460" s="11">
        <v>5</v>
      </c>
    </row>
    <row r="461" spans="1:6" ht="15.75" thickBot="1">
      <c r="A461" s="227" t="s">
        <v>339</v>
      </c>
      <c r="B461" s="235">
        <v>4606</v>
      </c>
      <c r="C461" s="235">
        <v>3705</v>
      </c>
      <c r="D461" s="227">
        <v>527</v>
      </c>
      <c r="E461" s="227">
        <v>374</v>
      </c>
      <c r="F461" s="27"/>
    </row>
    <row r="463" spans="1:6" ht="15.75" thickBot="1">
      <c r="A463" s="12" t="s">
        <v>697</v>
      </c>
    </row>
    <row r="464" spans="1:6" ht="15.75" thickBot="1"/>
    <row r="465" spans="1:4" ht="15.75" thickBot="1">
      <c r="A465" s="209" t="s">
        <v>327</v>
      </c>
      <c r="B465" s="209" t="s">
        <v>858</v>
      </c>
      <c r="C465" s="209" t="s">
        <v>696</v>
      </c>
    </row>
    <row r="466" spans="1:4">
      <c r="A466" s="11" t="s">
        <v>17</v>
      </c>
      <c r="B466" s="26">
        <v>32521</v>
      </c>
      <c r="C466" s="26">
        <v>118460</v>
      </c>
    </row>
    <row r="467" spans="1:4">
      <c r="A467" s="11" t="s">
        <v>16</v>
      </c>
      <c r="B467" s="26">
        <v>4541</v>
      </c>
      <c r="C467" s="26">
        <v>196261</v>
      </c>
    </row>
    <row r="468" spans="1:4">
      <c r="A468" s="11" t="s">
        <v>13</v>
      </c>
      <c r="B468" s="26">
        <v>3477</v>
      </c>
      <c r="C468" s="26">
        <v>320759</v>
      </c>
    </row>
    <row r="469" spans="1:4">
      <c r="A469" s="11" t="s">
        <v>12</v>
      </c>
      <c r="B469" s="26">
        <v>1670</v>
      </c>
      <c r="C469" s="26">
        <v>43567</v>
      </c>
    </row>
    <row r="470" spans="1:4">
      <c r="A470" s="11" t="s">
        <v>11</v>
      </c>
      <c r="B470" s="26">
        <v>9375</v>
      </c>
      <c r="C470" s="26">
        <v>280184</v>
      </c>
    </row>
    <row r="471" spans="1:4">
      <c r="A471" s="11" t="s">
        <v>10</v>
      </c>
      <c r="B471" s="26">
        <v>35029</v>
      </c>
      <c r="C471" s="26">
        <v>967494</v>
      </c>
    </row>
    <row r="472" spans="1:4">
      <c r="A472" s="11" t="s">
        <v>9</v>
      </c>
      <c r="B472" s="26">
        <v>61378</v>
      </c>
      <c r="C472" s="26">
        <v>121782</v>
      </c>
    </row>
    <row r="473" spans="1:4">
      <c r="A473" s="11" t="s">
        <v>67</v>
      </c>
      <c r="B473" s="11">
        <v>283</v>
      </c>
      <c r="C473" s="26">
        <v>21453</v>
      </c>
    </row>
    <row r="474" spans="1:4">
      <c r="A474" s="11" t="s">
        <v>332</v>
      </c>
      <c r="B474" s="26">
        <v>14635</v>
      </c>
      <c r="C474" s="26">
        <v>873989</v>
      </c>
    </row>
    <row r="475" spans="1:4">
      <c r="A475" s="11" t="s">
        <v>333</v>
      </c>
      <c r="B475" s="26">
        <v>2039</v>
      </c>
      <c r="C475" s="11">
        <v>0</v>
      </c>
    </row>
    <row r="476" spans="1:4">
      <c r="A476" s="11" t="s">
        <v>334</v>
      </c>
      <c r="B476" s="26">
        <v>16813</v>
      </c>
      <c r="C476" s="26">
        <v>14190</v>
      </c>
    </row>
    <row r="477" spans="1:4">
      <c r="A477" s="11" t="s">
        <v>7</v>
      </c>
      <c r="B477" s="26">
        <v>5185</v>
      </c>
      <c r="C477" s="26">
        <v>177407</v>
      </c>
      <c r="D477" s="26"/>
    </row>
    <row r="478" spans="1:4">
      <c r="A478" s="11" t="s">
        <v>6</v>
      </c>
      <c r="B478" s="26">
        <v>11463</v>
      </c>
      <c r="C478" s="26">
        <v>669169</v>
      </c>
    </row>
    <row r="479" spans="1:4">
      <c r="A479" s="11" t="s">
        <v>335</v>
      </c>
      <c r="B479" s="26">
        <v>2850</v>
      </c>
      <c r="C479" s="26">
        <v>92085</v>
      </c>
    </row>
    <row r="480" spans="1:4">
      <c r="A480" s="11" t="s">
        <v>336</v>
      </c>
      <c r="B480" s="11">
        <v>679</v>
      </c>
      <c r="C480" s="26">
        <v>15327</v>
      </c>
    </row>
    <row r="481" spans="1:6">
      <c r="A481" s="11" t="s">
        <v>66</v>
      </c>
      <c r="B481" s="11">
        <v>17</v>
      </c>
      <c r="C481" s="26">
        <v>16201</v>
      </c>
    </row>
    <row r="482" spans="1:6">
      <c r="A482" s="11" t="s">
        <v>2</v>
      </c>
      <c r="B482" s="26">
        <v>5426</v>
      </c>
      <c r="C482" s="26">
        <v>46107</v>
      </c>
    </row>
    <row r="483" spans="1:6">
      <c r="A483" s="11" t="s">
        <v>312</v>
      </c>
      <c r="B483" s="26">
        <v>5183</v>
      </c>
      <c r="C483" s="26">
        <v>217022</v>
      </c>
    </row>
    <row r="484" spans="1:6">
      <c r="A484" s="11" t="s">
        <v>338</v>
      </c>
      <c r="B484" s="26">
        <v>3295</v>
      </c>
      <c r="C484" s="26">
        <v>176377</v>
      </c>
    </row>
    <row r="485" spans="1:6" ht="15.75" thickBot="1">
      <c r="A485" s="234" t="s">
        <v>339</v>
      </c>
      <c r="B485" s="234">
        <v>215859</v>
      </c>
      <c r="C485" s="234">
        <v>4367834</v>
      </c>
    </row>
    <row r="487" spans="1:6" ht="15.75" thickBot="1">
      <c r="A487" s="12" t="s">
        <v>703</v>
      </c>
    </row>
    <row r="488" spans="1:6" ht="15.75" thickBot="1"/>
    <row r="489" spans="1:6" ht="15.75" thickBot="1">
      <c r="A489" s="209" t="s">
        <v>699</v>
      </c>
      <c r="B489" s="209"/>
      <c r="C489" s="209"/>
      <c r="D489" s="209"/>
      <c r="E489" s="209"/>
      <c r="F489" s="209"/>
    </row>
    <row r="490" spans="1:6" ht="15.75" thickBot="1">
      <c r="A490" s="209" t="s">
        <v>327</v>
      </c>
      <c r="B490" s="209" t="s">
        <v>698</v>
      </c>
      <c r="C490" s="209" t="s">
        <v>701</v>
      </c>
      <c r="D490" s="209" t="s">
        <v>702</v>
      </c>
      <c r="E490" s="209" t="s">
        <v>23</v>
      </c>
      <c r="F490" s="209" t="s">
        <v>700</v>
      </c>
    </row>
    <row r="491" spans="1:6">
      <c r="A491" s="11" t="s">
        <v>17</v>
      </c>
      <c r="B491" s="26">
        <v>50386</v>
      </c>
      <c r="C491" s="26">
        <v>174343</v>
      </c>
      <c r="D491" s="26">
        <v>71008</v>
      </c>
      <c r="E491" s="26">
        <v>245351</v>
      </c>
      <c r="F491" s="11">
        <v>596</v>
      </c>
    </row>
    <row r="492" spans="1:6">
      <c r="A492" s="11" t="s">
        <v>16</v>
      </c>
      <c r="B492" s="26">
        <v>10668</v>
      </c>
      <c r="C492" s="26">
        <v>54116</v>
      </c>
      <c r="D492" s="26">
        <v>13475</v>
      </c>
      <c r="E492" s="26">
        <v>67591</v>
      </c>
      <c r="F492" s="11">
        <v>181</v>
      </c>
    </row>
    <row r="493" spans="1:6">
      <c r="A493" s="11" t="s">
        <v>13</v>
      </c>
      <c r="B493" s="26">
        <v>9968</v>
      </c>
      <c r="C493" s="26">
        <v>36656</v>
      </c>
      <c r="D493" s="26">
        <v>29057</v>
      </c>
      <c r="E493" s="26">
        <v>65713</v>
      </c>
      <c r="F493" s="11">
        <v>107</v>
      </c>
    </row>
    <row r="494" spans="1:6">
      <c r="A494" s="11" t="s">
        <v>12</v>
      </c>
      <c r="B494" s="26">
        <v>2963</v>
      </c>
      <c r="C494" s="26">
        <v>15471</v>
      </c>
      <c r="D494" s="26">
        <v>7384</v>
      </c>
      <c r="E494" s="26">
        <v>22855</v>
      </c>
      <c r="F494" s="11">
        <v>61</v>
      </c>
    </row>
    <row r="495" spans="1:6">
      <c r="A495" s="11" t="s">
        <v>11</v>
      </c>
      <c r="B495" s="26">
        <v>18859</v>
      </c>
      <c r="C495" s="26">
        <v>116457</v>
      </c>
      <c r="D495" s="26">
        <v>67805</v>
      </c>
      <c r="E495" s="26">
        <v>184262</v>
      </c>
      <c r="F495" s="11">
        <v>203</v>
      </c>
    </row>
    <row r="496" spans="1:6">
      <c r="A496" s="11" t="s">
        <v>10</v>
      </c>
      <c r="B496" s="26">
        <v>26628</v>
      </c>
      <c r="C496" s="26">
        <v>84709</v>
      </c>
      <c r="D496" s="26">
        <v>48538</v>
      </c>
      <c r="E496" s="26">
        <v>133247</v>
      </c>
      <c r="F496" s="11">
        <v>508</v>
      </c>
    </row>
    <row r="497" spans="1:7">
      <c r="A497" s="11" t="s">
        <v>9</v>
      </c>
      <c r="B497" s="26">
        <v>40900</v>
      </c>
      <c r="C497" s="26">
        <v>313472</v>
      </c>
      <c r="D497" s="26">
        <v>57800</v>
      </c>
      <c r="E497" s="26">
        <v>371272</v>
      </c>
      <c r="F497" s="11">
        <v>142</v>
      </c>
    </row>
    <row r="498" spans="1:7">
      <c r="A498" s="11" t="s">
        <v>67</v>
      </c>
      <c r="B498" s="11">
        <v>400</v>
      </c>
      <c r="C498" s="26">
        <v>1980</v>
      </c>
      <c r="D498" s="26">
        <v>1935</v>
      </c>
      <c r="E498" s="26">
        <v>3915</v>
      </c>
      <c r="F498" s="11">
        <v>7</v>
      </c>
    </row>
    <row r="499" spans="1:7">
      <c r="A499" s="11" t="s">
        <v>332</v>
      </c>
      <c r="B499" s="26">
        <v>35693</v>
      </c>
      <c r="C499" s="26">
        <v>149804</v>
      </c>
      <c r="D499" s="26">
        <v>29528</v>
      </c>
      <c r="E499" s="26">
        <v>179332</v>
      </c>
      <c r="F499" s="11">
        <v>130</v>
      </c>
    </row>
    <row r="500" spans="1:7">
      <c r="A500" s="11" t="s">
        <v>333</v>
      </c>
      <c r="B500" s="26">
        <v>6515</v>
      </c>
      <c r="C500" s="26">
        <v>33764</v>
      </c>
      <c r="D500" s="26">
        <v>22712</v>
      </c>
      <c r="E500" s="26">
        <v>56476</v>
      </c>
      <c r="F500" s="11">
        <v>61</v>
      </c>
    </row>
    <row r="501" spans="1:7">
      <c r="A501" s="83" t="s">
        <v>334</v>
      </c>
      <c r="B501" s="219">
        <v>31386</v>
      </c>
      <c r="C501" s="219">
        <v>129762</v>
      </c>
      <c r="D501" s="219">
        <v>47291</v>
      </c>
      <c r="E501" s="219">
        <v>177053</v>
      </c>
      <c r="F501" s="83">
        <v>238</v>
      </c>
      <c r="G501" s="83"/>
    </row>
    <row r="502" spans="1:7">
      <c r="A502" s="83" t="s">
        <v>7</v>
      </c>
      <c r="B502" s="219">
        <v>11436</v>
      </c>
      <c r="C502" s="219">
        <v>66831</v>
      </c>
      <c r="D502" s="219">
        <v>15400</v>
      </c>
      <c r="E502" s="219">
        <v>82231</v>
      </c>
      <c r="F502" s="83">
        <v>272</v>
      </c>
      <c r="G502" s="83"/>
    </row>
    <row r="503" spans="1:7">
      <c r="A503" s="83" t="s">
        <v>6</v>
      </c>
      <c r="B503" s="219">
        <v>19796</v>
      </c>
      <c r="C503" s="219">
        <v>124026</v>
      </c>
      <c r="D503" s="219">
        <v>38839</v>
      </c>
      <c r="E503" s="219">
        <v>162865</v>
      </c>
      <c r="F503" s="83">
        <v>326</v>
      </c>
      <c r="G503" s="83"/>
    </row>
    <row r="504" spans="1:7">
      <c r="A504" s="11" t="s">
        <v>335</v>
      </c>
      <c r="B504" s="26">
        <v>5295</v>
      </c>
      <c r="C504" s="26">
        <v>25093</v>
      </c>
      <c r="D504" s="26">
        <v>11625</v>
      </c>
      <c r="E504" s="26">
        <v>36718</v>
      </c>
      <c r="F504" s="11">
        <v>82</v>
      </c>
    </row>
    <row r="505" spans="1:7">
      <c r="A505" s="11" t="s">
        <v>336</v>
      </c>
      <c r="B505" s="26">
        <v>1786</v>
      </c>
      <c r="C505" s="26">
        <v>10234</v>
      </c>
      <c r="D505" s="26">
        <v>5553</v>
      </c>
      <c r="E505" s="26">
        <v>15787</v>
      </c>
      <c r="F505" s="11">
        <v>25</v>
      </c>
    </row>
    <row r="506" spans="1:7">
      <c r="A506" s="11" t="s">
        <v>66</v>
      </c>
      <c r="B506" s="11">
        <v>184</v>
      </c>
      <c r="C506" s="11">
        <v>316</v>
      </c>
      <c r="D506" s="11">
        <v>247</v>
      </c>
      <c r="E506" s="11">
        <v>563</v>
      </c>
      <c r="F506" s="11">
        <v>2</v>
      </c>
    </row>
    <row r="507" spans="1:7">
      <c r="A507" s="11" t="s">
        <v>2</v>
      </c>
      <c r="B507" s="26">
        <v>15154</v>
      </c>
      <c r="C507" s="26">
        <v>127027</v>
      </c>
      <c r="D507" s="26">
        <v>43265</v>
      </c>
      <c r="E507" s="26">
        <v>170292</v>
      </c>
      <c r="F507" s="11">
        <v>266</v>
      </c>
    </row>
    <row r="508" spans="1:7">
      <c r="A508" s="11" t="s">
        <v>312</v>
      </c>
      <c r="B508" s="26">
        <v>7337</v>
      </c>
      <c r="C508" s="26">
        <v>44156</v>
      </c>
      <c r="D508" s="26">
        <v>15364</v>
      </c>
      <c r="E508" s="26">
        <v>59520</v>
      </c>
      <c r="F508" s="11">
        <v>84</v>
      </c>
    </row>
    <row r="509" spans="1:7">
      <c r="A509" s="11" t="s">
        <v>338</v>
      </c>
      <c r="B509" s="26">
        <v>8770</v>
      </c>
      <c r="C509" s="26">
        <v>32894</v>
      </c>
      <c r="D509" s="26">
        <v>17032</v>
      </c>
      <c r="E509" s="26">
        <v>49926</v>
      </c>
      <c r="F509" s="11">
        <v>69</v>
      </c>
    </row>
    <row r="510" spans="1:7" ht="15.75" thickBot="1">
      <c r="A510" s="227" t="s">
        <v>339</v>
      </c>
      <c r="B510" s="235">
        <v>304124</v>
      </c>
      <c r="C510" s="235">
        <v>1541111</v>
      </c>
      <c r="D510" s="235">
        <v>543858</v>
      </c>
      <c r="E510" s="235">
        <v>2084969</v>
      </c>
      <c r="F510" s="235">
        <v>3360</v>
      </c>
    </row>
    <row r="512" spans="1:7" ht="15.75" thickBot="1">
      <c r="A512" s="12" t="s">
        <v>707</v>
      </c>
    </row>
    <row r="513" spans="1:4" ht="15.75" thickBot="1"/>
    <row r="514" spans="1:4" ht="15.75" thickBot="1">
      <c r="A514" s="209" t="s">
        <v>327</v>
      </c>
      <c r="B514" s="209" t="s">
        <v>704</v>
      </c>
      <c r="C514" s="209" t="s">
        <v>705</v>
      </c>
      <c r="D514" s="209" t="s">
        <v>706</v>
      </c>
    </row>
    <row r="515" spans="1:4">
      <c r="A515" s="11" t="s">
        <v>17</v>
      </c>
      <c r="B515" s="26">
        <v>3392</v>
      </c>
      <c r="C515" s="26">
        <v>2739</v>
      </c>
      <c r="D515" s="26">
        <v>1272</v>
      </c>
    </row>
    <row r="516" spans="1:4">
      <c r="A516" s="11" t="s">
        <v>16</v>
      </c>
      <c r="B516" s="26">
        <v>1193</v>
      </c>
      <c r="C516" s="26">
        <v>1215</v>
      </c>
      <c r="D516" s="11">
        <v>254</v>
      </c>
    </row>
    <row r="517" spans="1:4">
      <c r="A517" s="11" t="s">
        <v>13</v>
      </c>
      <c r="B517" s="11">
        <v>829</v>
      </c>
      <c r="C517" s="11">
        <v>833</v>
      </c>
      <c r="D517" s="11">
        <v>99</v>
      </c>
    </row>
    <row r="518" spans="1:4">
      <c r="A518" s="11" t="s">
        <v>12</v>
      </c>
      <c r="B518" s="11">
        <v>296</v>
      </c>
      <c r="C518" s="11">
        <v>305</v>
      </c>
      <c r="D518" s="11">
        <v>33</v>
      </c>
    </row>
    <row r="519" spans="1:4">
      <c r="A519" s="11" t="s">
        <v>11</v>
      </c>
      <c r="B519" s="26">
        <v>1732</v>
      </c>
      <c r="C519" s="26">
        <v>1305</v>
      </c>
      <c r="D519" s="11">
        <v>495</v>
      </c>
    </row>
    <row r="520" spans="1:4">
      <c r="A520" s="11" t="s">
        <v>10</v>
      </c>
      <c r="B520" s="26">
        <v>3649</v>
      </c>
      <c r="C520" s="26">
        <v>3437</v>
      </c>
      <c r="D520" s="11">
        <v>399</v>
      </c>
    </row>
    <row r="521" spans="1:4">
      <c r="A521" s="11" t="s">
        <v>9</v>
      </c>
      <c r="B521" s="26">
        <v>5367</v>
      </c>
      <c r="C521" s="26">
        <v>5257</v>
      </c>
      <c r="D521" s="11">
        <v>10</v>
      </c>
    </row>
    <row r="522" spans="1:4">
      <c r="A522" s="11" t="s">
        <v>67</v>
      </c>
      <c r="B522" s="11">
        <v>47</v>
      </c>
      <c r="C522" s="11">
        <v>49</v>
      </c>
      <c r="D522" s="11">
        <v>16</v>
      </c>
    </row>
    <row r="523" spans="1:4">
      <c r="A523" s="11" t="s">
        <v>332</v>
      </c>
      <c r="B523" s="26">
        <v>2605</v>
      </c>
      <c r="C523" s="26">
        <v>1992</v>
      </c>
      <c r="D523" s="11">
        <v>48</v>
      </c>
    </row>
    <row r="524" spans="1:4">
      <c r="A524" s="11" t="s">
        <v>333</v>
      </c>
      <c r="B524" s="11">
        <v>460</v>
      </c>
      <c r="C524" s="11">
        <v>402</v>
      </c>
      <c r="D524" s="11">
        <v>2</v>
      </c>
    </row>
    <row r="525" spans="1:4">
      <c r="A525" s="11" t="s">
        <v>334</v>
      </c>
      <c r="B525" s="26">
        <v>2476</v>
      </c>
      <c r="C525" s="26">
        <v>2352</v>
      </c>
      <c r="D525" s="11">
        <v>138</v>
      </c>
    </row>
    <row r="526" spans="1:4">
      <c r="A526" s="83" t="s">
        <v>7</v>
      </c>
      <c r="B526" s="219">
        <v>2013</v>
      </c>
      <c r="C526" s="219">
        <v>2025</v>
      </c>
      <c r="D526" s="219">
        <v>1454</v>
      </c>
    </row>
    <row r="527" spans="1:4">
      <c r="A527" s="11" t="s">
        <v>6</v>
      </c>
      <c r="B527" s="26">
        <v>2703</v>
      </c>
      <c r="C527" s="26">
        <v>2332</v>
      </c>
      <c r="D527" s="11">
        <v>312</v>
      </c>
    </row>
    <row r="528" spans="1:4">
      <c r="A528" s="11" t="s">
        <v>335</v>
      </c>
      <c r="B528" s="11">
        <v>460</v>
      </c>
      <c r="C528" s="11">
        <v>416</v>
      </c>
      <c r="D528" s="11">
        <v>93</v>
      </c>
    </row>
    <row r="529" spans="1:4">
      <c r="A529" s="11" t="s">
        <v>336</v>
      </c>
      <c r="B529" s="11">
        <v>185</v>
      </c>
      <c r="C529" s="11">
        <v>165</v>
      </c>
      <c r="D529" s="11">
        <v>56</v>
      </c>
    </row>
    <row r="530" spans="1:4">
      <c r="A530" s="11" t="s">
        <v>66</v>
      </c>
      <c r="B530" s="11">
        <v>11</v>
      </c>
      <c r="C530" s="11">
        <v>10</v>
      </c>
      <c r="D530" s="11">
        <v>10</v>
      </c>
    </row>
    <row r="531" spans="1:4">
      <c r="A531" s="11" t="s">
        <v>2</v>
      </c>
      <c r="B531" s="26">
        <v>1613</v>
      </c>
      <c r="C531" s="11">
        <v>14</v>
      </c>
      <c r="D531" s="11">
        <v>382</v>
      </c>
    </row>
    <row r="532" spans="1:4">
      <c r="A532" s="11" t="s">
        <v>312</v>
      </c>
      <c r="B532" s="11">
        <v>478</v>
      </c>
      <c r="C532" s="11">
        <v>399</v>
      </c>
      <c r="D532" s="11">
        <v>75</v>
      </c>
    </row>
    <row r="533" spans="1:4">
      <c r="A533" s="11" t="s">
        <v>338</v>
      </c>
      <c r="B533" s="11">
        <v>518</v>
      </c>
      <c r="C533" s="11">
        <v>405</v>
      </c>
      <c r="D533" s="11">
        <v>71</v>
      </c>
    </row>
    <row r="534" spans="1:4" ht="15.75" thickBot="1">
      <c r="A534" s="227" t="s">
        <v>339</v>
      </c>
      <c r="B534" s="235">
        <v>30027</v>
      </c>
      <c r="C534" s="235">
        <v>25652</v>
      </c>
      <c r="D534" s="235">
        <v>5219</v>
      </c>
    </row>
    <row r="536" spans="1:4" ht="15.75" thickBot="1">
      <c r="A536" s="12" t="s">
        <v>721</v>
      </c>
    </row>
    <row r="537" spans="1:4" ht="15.75" thickBot="1"/>
    <row r="538" spans="1:4" ht="15.75" thickBot="1">
      <c r="A538" s="209" t="s">
        <v>708</v>
      </c>
      <c r="B538" s="209"/>
      <c r="C538" s="209"/>
      <c r="D538" s="209"/>
    </row>
    <row r="539" spans="1:4" ht="15.75" thickBot="1">
      <c r="A539" s="209" t="s">
        <v>327</v>
      </c>
      <c r="B539" s="209" t="s">
        <v>347</v>
      </c>
      <c r="C539" s="209" t="s">
        <v>390</v>
      </c>
      <c r="D539" s="209" t="s">
        <v>397</v>
      </c>
    </row>
    <row r="540" spans="1:4">
      <c r="A540" s="11" t="s">
        <v>17</v>
      </c>
      <c r="B540" s="11">
        <v>805</v>
      </c>
      <c r="C540" s="11">
        <v>675</v>
      </c>
      <c r="D540" s="11" t="s">
        <v>709</v>
      </c>
    </row>
    <row r="541" spans="1:4">
      <c r="A541" s="11" t="s">
        <v>16</v>
      </c>
      <c r="B541" s="172">
        <v>261</v>
      </c>
      <c r="C541" s="172">
        <v>197</v>
      </c>
      <c r="D541" s="172" t="s">
        <v>710</v>
      </c>
    </row>
    <row r="542" spans="1:4">
      <c r="A542" s="11" t="s">
        <v>13</v>
      </c>
      <c r="B542" s="172">
        <v>157</v>
      </c>
      <c r="C542" s="172">
        <v>126</v>
      </c>
      <c r="D542" s="172" t="s">
        <v>644</v>
      </c>
    </row>
    <row r="543" spans="1:4">
      <c r="A543" s="11" t="s">
        <v>12</v>
      </c>
      <c r="B543" s="172">
        <v>55</v>
      </c>
      <c r="C543" s="172">
        <v>49</v>
      </c>
      <c r="D543" s="172" t="s">
        <v>711</v>
      </c>
    </row>
    <row r="544" spans="1:4">
      <c r="A544" s="11" t="s">
        <v>11</v>
      </c>
      <c r="B544" s="172">
        <v>317</v>
      </c>
      <c r="C544" s="172">
        <v>281</v>
      </c>
      <c r="D544" s="172" t="s">
        <v>712</v>
      </c>
    </row>
    <row r="545" spans="1:4">
      <c r="A545" s="11" t="s">
        <v>10</v>
      </c>
      <c r="B545" s="172">
        <v>498</v>
      </c>
      <c r="C545" s="172">
        <v>470</v>
      </c>
      <c r="D545" s="172" t="s">
        <v>713</v>
      </c>
    </row>
    <row r="546" spans="1:4">
      <c r="A546" s="11" t="s">
        <v>9</v>
      </c>
      <c r="B546" s="172">
        <v>391</v>
      </c>
      <c r="C546" s="172">
        <v>391</v>
      </c>
      <c r="D546" s="236">
        <v>1</v>
      </c>
    </row>
    <row r="547" spans="1:4">
      <c r="A547" s="11" t="s">
        <v>67</v>
      </c>
      <c r="B547" s="172">
        <v>1</v>
      </c>
      <c r="C547" s="172">
        <v>1</v>
      </c>
      <c r="D547" s="236">
        <v>1</v>
      </c>
    </row>
    <row r="548" spans="1:4">
      <c r="A548" s="11" t="s">
        <v>332</v>
      </c>
      <c r="B548" s="172">
        <v>229</v>
      </c>
      <c r="C548" s="172">
        <v>223</v>
      </c>
      <c r="D548" s="172" t="s">
        <v>714</v>
      </c>
    </row>
    <row r="549" spans="1:4">
      <c r="A549" s="11" t="s">
        <v>333</v>
      </c>
      <c r="B549" s="172">
        <v>93</v>
      </c>
      <c r="C549" s="172">
        <v>93</v>
      </c>
      <c r="D549" s="236">
        <v>1</v>
      </c>
    </row>
    <row r="550" spans="1:4">
      <c r="A550" s="11" t="s">
        <v>334</v>
      </c>
      <c r="B550" s="172">
        <v>436</v>
      </c>
      <c r="C550" s="172">
        <v>364</v>
      </c>
      <c r="D550" s="172" t="s">
        <v>715</v>
      </c>
    </row>
    <row r="551" spans="1:4">
      <c r="A551" s="83" t="s">
        <v>7</v>
      </c>
      <c r="B551" s="174">
        <v>382</v>
      </c>
      <c r="C551" s="174">
        <v>147</v>
      </c>
      <c r="D551" s="174" t="s">
        <v>716</v>
      </c>
    </row>
    <row r="552" spans="1:4">
      <c r="A552" s="11" t="s">
        <v>6</v>
      </c>
      <c r="B552" s="172">
        <v>347</v>
      </c>
      <c r="C552" s="172">
        <v>292</v>
      </c>
      <c r="D552" s="172" t="s">
        <v>717</v>
      </c>
    </row>
    <row r="553" spans="1:4">
      <c r="A553" s="11" t="s">
        <v>335</v>
      </c>
      <c r="B553" s="172">
        <v>119</v>
      </c>
      <c r="C553" s="172">
        <v>95</v>
      </c>
      <c r="D553" s="172" t="s">
        <v>718</v>
      </c>
    </row>
    <row r="554" spans="1:4">
      <c r="A554" s="11" t="s">
        <v>336</v>
      </c>
      <c r="B554" s="172">
        <v>24</v>
      </c>
      <c r="C554" s="172">
        <v>24</v>
      </c>
      <c r="D554" s="236">
        <v>1</v>
      </c>
    </row>
    <row r="555" spans="1:4">
      <c r="A555" s="11" t="s">
        <v>66</v>
      </c>
      <c r="B555" s="172">
        <v>1</v>
      </c>
      <c r="C555" s="172">
        <v>1</v>
      </c>
      <c r="D555" s="236">
        <v>1</v>
      </c>
    </row>
    <row r="556" spans="1:4">
      <c r="A556" s="11" t="s">
        <v>2</v>
      </c>
      <c r="B556" s="172">
        <v>262</v>
      </c>
      <c r="C556" s="172">
        <v>246</v>
      </c>
      <c r="D556" s="172" t="s">
        <v>719</v>
      </c>
    </row>
    <row r="557" spans="1:4">
      <c r="A557" s="11" t="s">
        <v>337</v>
      </c>
      <c r="B557" s="172">
        <v>127</v>
      </c>
      <c r="C557" s="172">
        <v>127</v>
      </c>
      <c r="D557" s="236">
        <v>1</v>
      </c>
    </row>
    <row r="558" spans="1:4">
      <c r="A558" s="11" t="s">
        <v>338</v>
      </c>
      <c r="B558" s="172">
        <v>101</v>
      </c>
      <c r="C558" s="172">
        <v>100</v>
      </c>
      <c r="D558" s="172" t="s">
        <v>720</v>
      </c>
    </row>
    <row r="559" spans="1:4" ht="15.75" thickBot="1">
      <c r="A559" s="227" t="s">
        <v>339</v>
      </c>
      <c r="B559" s="234">
        <v>4606</v>
      </c>
      <c r="C559" s="234">
        <v>3902</v>
      </c>
      <c r="D559" s="237">
        <v>0.84719999999999995</v>
      </c>
    </row>
    <row r="561" spans="1:18">
      <c r="A561" s="238" t="s">
        <v>773</v>
      </c>
    </row>
    <row r="562" spans="1:18" ht="15.75" thickBot="1">
      <c r="A562" s="27"/>
    </row>
    <row r="563" spans="1:18" ht="15.75" thickBot="1">
      <c r="A563" s="209" t="s">
        <v>722</v>
      </c>
      <c r="B563" s="209"/>
      <c r="C563" s="209"/>
      <c r="D563" s="187"/>
      <c r="E563" s="187"/>
      <c r="F563" s="187"/>
      <c r="G563" s="187"/>
      <c r="H563" s="187"/>
      <c r="I563" s="187"/>
      <c r="J563" s="187"/>
      <c r="K563" s="187"/>
      <c r="L563" s="187"/>
      <c r="M563" s="187"/>
      <c r="N563" s="187"/>
      <c r="O563" s="187"/>
      <c r="P563" s="187"/>
      <c r="Q563" s="187"/>
      <c r="R563" s="187"/>
    </row>
    <row r="564" spans="1:18" s="29" customFormat="1" ht="15.75" thickBot="1">
      <c r="A564" s="209" t="s">
        <v>359</v>
      </c>
      <c r="B564" s="209" t="s">
        <v>347</v>
      </c>
      <c r="C564" s="209" t="s">
        <v>723</v>
      </c>
      <c r="D564" s="209" t="s">
        <v>397</v>
      </c>
      <c r="E564" s="209" t="s">
        <v>724</v>
      </c>
      <c r="F564" s="209" t="s">
        <v>397</v>
      </c>
      <c r="G564" s="209" t="s">
        <v>725</v>
      </c>
      <c r="H564" s="209" t="s">
        <v>397</v>
      </c>
      <c r="I564" s="209" t="s">
        <v>726</v>
      </c>
      <c r="J564" s="209" t="s">
        <v>397</v>
      </c>
      <c r="K564" s="209" t="s">
        <v>774</v>
      </c>
      <c r="L564" s="209" t="s">
        <v>397</v>
      </c>
      <c r="M564" s="209" t="s">
        <v>393</v>
      </c>
      <c r="N564" s="209" t="s">
        <v>397</v>
      </c>
      <c r="O564" s="209" t="s">
        <v>775</v>
      </c>
      <c r="P564" s="209" t="s">
        <v>397</v>
      </c>
      <c r="Q564" s="209" t="s">
        <v>776</v>
      </c>
      <c r="R564" s="209" t="s">
        <v>397</v>
      </c>
    </row>
    <row r="565" spans="1:18">
      <c r="A565" s="11" t="s">
        <v>17</v>
      </c>
      <c r="B565" s="239">
        <v>805</v>
      </c>
      <c r="C565" s="239">
        <v>658</v>
      </c>
      <c r="D565" s="239" t="s">
        <v>727</v>
      </c>
      <c r="E565" s="239">
        <v>668</v>
      </c>
      <c r="F565" s="239" t="s">
        <v>728</v>
      </c>
      <c r="G565" s="239">
        <v>661</v>
      </c>
      <c r="H565" s="239" t="s">
        <v>729</v>
      </c>
      <c r="I565" s="239">
        <v>20</v>
      </c>
      <c r="J565" s="239" t="s">
        <v>730</v>
      </c>
      <c r="K565" s="240">
        <v>123</v>
      </c>
      <c r="L565" s="240" t="s">
        <v>777</v>
      </c>
      <c r="M565" s="240">
        <v>151</v>
      </c>
      <c r="N565" s="240" t="s">
        <v>778</v>
      </c>
      <c r="O565" s="240">
        <v>535</v>
      </c>
      <c r="P565" s="240" t="s">
        <v>779</v>
      </c>
      <c r="Q565" s="240">
        <v>367</v>
      </c>
      <c r="R565" s="240" t="s">
        <v>640</v>
      </c>
    </row>
    <row r="566" spans="1:18">
      <c r="A566" s="11" t="s">
        <v>16</v>
      </c>
      <c r="B566" s="239">
        <v>261</v>
      </c>
      <c r="C566" s="239">
        <v>196</v>
      </c>
      <c r="D566" s="239" t="s">
        <v>731</v>
      </c>
      <c r="E566" s="239">
        <v>175</v>
      </c>
      <c r="F566" s="239" t="s">
        <v>732</v>
      </c>
      <c r="G566" s="239">
        <v>117</v>
      </c>
      <c r="H566" s="239" t="s">
        <v>733</v>
      </c>
      <c r="I566" s="239">
        <v>1</v>
      </c>
      <c r="J566" s="239" t="s">
        <v>579</v>
      </c>
      <c r="K566" s="240">
        <v>26</v>
      </c>
      <c r="L566" s="240" t="s">
        <v>780</v>
      </c>
      <c r="M566" s="240">
        <v>32</v>
      </c>
      <c r="N566" s="240" t="s">
        <v>406</v>
      </c>
      <c r="O566" s="240">
        <v>143</v>
      </c>
      <c r="P566" s="240" t="s">
        <v>577</v>
      </c>
      <c r="Q566" s="240">
        <v>77</v>
      </c>
      <c r="R566" s="240" t="s">
        <v>781</v>
      </c>
    </row>
    <row r="567" spans="1:18">
      <c r="A567" s="11" t="s">
        <v>13</v>
      </c>
      <c r="B567" s="239">
        <v>157</v>
      </c>
      <c r="C567" s="239">
        <v>123</v>
      </c>
      <c r="D567" s="239" t="s">
        <v>734</v>
      </c>
      <c r="E567" s="239">
        <v>111</v>
      </c>
      <c r="F567" s="239" t="s">
        <v>580</v>
      </c>
      <c r="G567" s="239">
        <v>89</v>
      </c>
      <c r="H567" s="239" t="s">
        <v>735</v>
      </c>
      <c r="I567" s="239">
        <v>4</v>
      </c>
      <c r="J567" s="239" t="s">
        <v>583</v>
      </c>
      <c r="K567" s="240">
        <v>53</v>
      </c>
      <c r="L567" s="240" t="s">
        <v>782</v>
      </c>
      <c r="M567" s="240">
        <v>29</v>
      </c>
      <c r="N567" s="240" t="s">
        <v>783</v>
      </c>
      <c r="O567" s="240">
        <v>101</v>
      </c>
      <c r="P567" s="240" t="s">
        <v>784</v>
      </c>
      <c r="Q567" s="240">
        <v>44</v>
      </c>
      <c r="R567" s="240" t="s">
        <v>785</v>
      </c>
    </row>
    <row r="568" spans="1:18">
      <c r="A568" s="11" t="s">
        <v>12</v>
      </c>
      <c r="B568" s="239">
        <v>55</v>
      </c>
      <c r="C568" s="239">
        <v>49</v>
      </c>
      <c r="D568" s="239" t="s">
        <v>711</v>
      </c>
      <c r="E568" s="239">
        <v>47</v>
      </c>
      <c r="F568" s="239" t="s">
        <v>736</v>
      </c>
      <c r="G568" s="239">
        <v>39</v>
      </c>
      <c r="H568" s="239" t="s">
        <v>737</v>
      </c>
      <c r="I568" s="239">
        <v>1</v>
      </c>
      <c r="J568" s="239" t="s">
        <v>738</v>
      </c>
      <c r="K568" s="240">
        <v>9</v>
      </c>
      <c r="L568" s="240" t="s">
        <v>786</v>
      </c>
      <c r="M568" s="240">
        <v>13</v>
      </c>
      <c r="N568" s="240" t="s">
        <v>787</v>
      </c>
      <c r="O568" s="240">
        <v>37</v>
      </c>
      <c r="P568" s="240" t="s">
        <v>648</v>
      </c>
      <c r="Q568" s="240">
        <v>6</v>
      </c>
      <c r="R568" s="240" t="s">
        <v>788</v>
      </c>
    </row>
    <row r="569" spans="1:18">
      <c r="A569" s="11" t="s">
        <v>11</v>
      </c>
      <c r="B569" s="239">
        <v>317</v>
      </c>
      <c r="C569" s="239">
        <v>265</v>
      </c>
      <c r="D569" s="239" t="s">
        <v>739</v>
      </c>
      <c r="E569" s="239">
        <v>252</v>
      </c>
      <c r="F569" s="239" t="s">
        <v>740</v>
      </c>
      <c r="G569" s="239">
        <v>248</v>
      </c>
      <c r="H569" s="239" t="s">
        <v>741</v>
      </c>
      <c r="I569" s="239">
        <v>6</v>
      </c>
      <c r="J569" s="239" t="s">
        <v>742</v>
      </c>
      <c r="K569" s="240">
        <v>54</v>
      </c>
      <c r="L569" s="240" t="s">
        <v>789</v>
      </c>
      <c r="M569" s="240">
        <v>119</v>
      </c>
      <c r="N569" s="240" t="s">
        <v>790</v>
      </c>
      <c r="O569" s="240">
        <v>234</v>
      </c>
      <c r="P569" s="240" t="s">
        <v>524</v>
      </c>
      <c r="Q569" s="240">
        <v>57</v>
      </c>
      <c r="R569" s="240" t="s">
        <v>791</v>
      </c>
    </row>
    <row r="570" spans="1:18">
      <c r="A570" s="11" t="s">
        <v>10</v>
      </c>
      <c r="B570" s="239">
        <v>498</v>
      </c>
      <c r="C570" s="239">
        <v>468</v>
      </c>
      <c r="D570" s="239" t="s">
        <v>743</v>
      </c>
      <c r="E570" s="239">
        <v>460</v>
      </c>
      <c r="F570" s="239" t="s">
        <v>744</v>
      </c>
      <c r="G570" s="239">
        <v>390</v>
      </c>
      <c r="H570" s="239" t="s">
        <v>745</v>
      </c>
      <c r="I570" s="239">
        <v>5</v>
      </c>
      <c r="J570" s="241">
        <v>0.01</v>
      </c>
      <c r="K570" s="240">
        <v>342</v>
      </c>
      <c r="L570" s="240" t="s">
        <v>792</v>
      </c>
      <c r="M570" s="240">
        <v>28</v>
      </c>
      <c r="N570" s="240" t="s">
        <v>793</v>
      </c>
      <c r="O570" s="240">
        <v>405</v>
      </c>
      <c r="P570" s="240" t="s">
        <v>595</v>
      </c>
      <c r="Q570" s="240">
        <v>16</v>
      </c>
      <c r="R570" s="240" t="s">
        <v>794</v>
      </c>
    </row>
    <row r="571" spans="1:18">
      <c r="A571" s="11" t="s">
        <v>9</v>
      </c>
      <c r="B571" s="239">
        <v>391</v>
      </c>
      <c r="C571" s="239">
        <v>391</v>
      </c>
      <c r="D571" s="241">
        <v>1</v>
      </c>
      <c r="E571" s="239">
        <v>391</v>
      </c>
      <c r="F571" s="241">
        <v>1</v>
      </c>
      <c r="G571" s="239">
        <v>391</v>
      </c>
      <c r="H571" s="241">
        <v>1</v>
      </c>
      <c r="I571" s="239">
        <v>31</v>
      </c>
      <c r="J571" s="239" t="s">
        <v>746</v>
      </c>
      <c r="K571" s="240">
        <v>0</v>
      </c>
      <c r="L571" s="242">
        <v>0</v>
      </c>
      <c r="M571" s="240">
        <v>390</v>
      </c>
      <c r="N571" s="240" t="s">
        <v>655</v>
      </c>
      <c r="O571" s="240">
        <v>391</v>
      </c>
      <c r="P571" s="242">
        <v>1</v>
      </c>
      <c r="Q571" s="240">
        <v>31</v>
      </c>
      <c r="R571" s="240" t="s">
        <v>746</v>
      </c>
    </row>
    <row r="572" spans="1:18">
      <c r="A572" s="11" t="s">
        <v>67</v>
      </c>
      <c r="B572" s="239">
        <v>1</v>
      </c>
      <c r="C572" s="239">
        <v>1</v>
      </c>
      <c r="D572" s="241">
        <v>1</v>
      </c>
      <c r="E572" s="239">
        <v>1</v>
      </c>
      <c r="F572" s="241">
        <v>1</v>
      </c>
      <c r="G572" s="239">
        <v>1</v>
      </c>
      <c r="H572" s="241">
        <v>1</v>
      </c>
      <c r="I572" s="239">
        <v>1</v>
      </c>
      <c r="J572" s="241">
        <v>1</v>
      </c>
      <c r="K572" s="240">
        <v>1</v>
      </c>
      <c r="L572" s="242">
        <v>1</v>
      </c>
      <c r="M572" s="240">
        <v>1</v>
      </c>
      <c r="N572" s="242">
        <v>1</v>
      </c>
      <c r="O572" s="240">
        <v>1</v>
      </c>
      <c r="P572" s="242">
        <v>1</v>
      </c>
      <c r="Q572" s="240">
        <v>0</v>
      </c>
      <c r="R572" s="242">
        <v>0</v>
      </c>
    </row>
    <row r="573" spans="1:18">
      <c r="A573" s="11" t="s">
        <v>332</v>
      </c>
      <c r="B573" s="239">
        <v>229</v>
      </c>
      <c r="C573" s="239">
        <v>223</v>
      </c>
      <c r="D573" s="239" t="s">
        <v>714</v>
      </c>
      <c r="E573" s="239">
        <v>218</v>
      </c>
      <c r="F573" s="239" t="s">
        <v>747</v>
      </c>
      <c r="G573" s="239">
        <v>205</v>
      </c>
      <c r="H573" s="239" t="s">
        <v>748</v>
      </c>
      <c r="I573" s="239">
        <v>9</v>
      </c>
      <c r="J573" s="239" t="s">
        <v>749</v>
      </c>
      <c r="K573" s="240">
        <v>52</v>
      </c>
      <c r="L573" s="240" t="s">
        <v>795</v>
      </c>
      <c r="M573" s="240">
        <v>55</v>
      </c>
      <c r="N573" s="240" t="s">
        <v>796</v>
      </c>
      <c r="O573" s="240">
        <v>95</v>
      </c>
      <c r="P573" s="240" t="s">
        <v>797</v>
      </c>
      <c r="Q573" s="240">
        <v>15</v>
      </c>
      <c r="R573" s="240" t="s">
        <v>798</v>
      </c>
    </row>
    <row r="574" spans="1:18">
      <c r="A574" s="11" t="s">
        <v>333</v>
      </c>
      <c r="B574" s="239">
        <v>93</v>
      </c>
      <c r="C574" s="239">
        <v>79</v>
      </c>
      <c r="D574" s="239" t="s">
        <v>437</v>
      </c>
      <c r="E574" s="239">
        <v>77</v>
      </c>
      <c r="F574" s="239" t="s">
        <v>750</v>
      </c>
      <c r="G574" s="239">
        <v>77</v>
      </c>
      <c r="H574" s="239" t="s">
        <v>750</v>
      </c>
      <c r="I574" s="239">
        <v>1</v>
      </c>
      <c r="J574" s="239" t="s">
        <v>751</v>
      </c>
      <c r="K574" s="240">
        <v>76</v>
      </c>
      <c r="L574" s="240" t="s">
        <v>799</v>
      </c>
      <c r="M574" s="240">
        <v>77</v>
      </c>
      <c r="N574" s="240" t="s">
        <v>750</v>
      </c>
      <c r="O574" s="240">
        <v>93</v>
      </c>
      <c r="P574" s="242">
        <v>1</v>
      </c>
      <c r="Q574" s="240">
        <v>77</v>
      </c>
      <c r="R574" s="240" t="s">
        <v>750</v>
      </c>
    </row>
    <row r="575" spans="1:18">
      <c r="A575" s="11" t="s">
        <v>334</v>
      </c>
      <c r="B575" s="239">
        <v>436</v>
      </c>
      <c r="C575" s="239">
        <v>351</v>
      </c>
      <c r="D575" s="239" t="s">
        <v>752</v>
      </c>
      <c r="E575" s="239">
        <v>303</v>
      </c>
      <c r="F575" s="239" t="s">
        <v>753</v>
      </c>
      <c r="G575" s="239">
        <v>302</v>
      </c>
      <c r="H575" s="239" t="s">
        <v>754</v>
      </c>
      <c r="I575" s="239">
        <v>21</v>
      </c>
      <c r="J575" s="239" t="s">
        <v>755</v>
      </c>
      <c r="K575" s="240">
        <v>74</v>
      </c>
      <c r="L575" s="240" t="s">
        <v>800</v>
      </c>
      <c r="M575" s="240">
        <v>94</v>
      </c>
      <c r="N575" s="240" t="s">
        <v>801</v>
      </c>
      <c r="O575" s="240">
        <v>317</v>
      </c>
      <c r="P575" s="240" t="s">
        <v>802</v>
      </c>
      <c r="Q575" s="240">
        <v>245</v>
      </c>
      <c r="R575" s="240" t="s">
        <v>803</v>
      </c>
    </row>
    <row r="576" spans="1:18">
      <c r="A576" s="83" t="s">
        <v>7</v>
      </c>
      <c r="B576" s="44">
        <v>382</v>
      </c>
      <c r="C576" s="44">
        <v>138</v>
      </c>
      <c r="D576" s="44" t="s">
        <v>553</v>
      </c>
      <c r="E576" s="44">
        <v>105</v>
      </c>
      <c r="F576" s="44" t="s">
        <v>607</v>
      </c>
      <c r="G576" s="44">
        <v>29</v>
      </c>
      <c r="H576" s="44" t="s">
        <v>756</v>
      </c>
      <c r="I576" s="44">
        <v>8</v>
      </c>
      <c r="J576" s="44" t="s">
        <v>757</v>
      </c>
      <c r="K576" s="224">
        <v>57</v>
      </c>
      <c r="L576" s="224" t="s">
        <v>446</v>
      </c>
      <c r="M576" s="224">
        <v>20</v>
      </c>
      <c r="N576" s="224" t="s">
        <v>804</v>
      </c>
      <c r="O576" s="224">
        <v>70</v>
      </c>
      <c r="P576" s="224" t="s">
        <v>805</v>
      </c>
      <c r="Q576" s="224">
        <v>20</v>
      </c>
      <c r="R576" s="224" t="s">
        <v>804</v>
      </c>
    </row>
    <row r="577" spans="1:18">
      <c r="A577" s="11" t="s">
        <v>6</v>
      </c>
      <c r="B577" s="239">
        <v>347</v>
      </c>
      <c r="C577" s="239">
        <v>281</v>
      </c>
      <c r="D577" s="239" t="s">
        <v>758</v>
      </c>
      <c r="E577" s="239">
        <v>251</v>
      </c>
      <c r="F577" s="239" t="s">
        <v>759</v>
      </c>
      <c r="G577" s="239">
        <v>195</v>
      </c>
      <c r="H577" s="239" t="s">
        <v>760</v>
      </c>
      <c r="I577" s="239">
        <v>39</v>
      </c>
      <c r="J577" s="239" t="s">
        <v>761</v>
      </c>
      <c r="K577" s="240">
        <v>102</v>
      </c>
      <c r="L577" s="240" t="s">
        <v>806</v>
      </c>
      <c r="M577" s="240">
        <v>73</v>
      </c>
      <c r="N577" s="240" t="s">
        <v>807</v>
      </c>
      <c r="O577" s="240">
        <v>238</v>
      </c>
      <c r="P577" s="240" t="s">
        <v>808</v>
      </c>
      <c r="Q577" s="240">
        <v>69</v>
      </c>
      <c r="R577" s="240" t="s">
        <v>809</v>
      </c>
    </row>
    <row r="578" spans="1:18">
      <c r="A578" s="11" t="s">
        <v>335</v>
      </c>
      <c r="B578" s="239">
        <v>119</v>
      </c>
      <c r="C578" s="239">
        <v>71</v>
      </c>
      <c r="D578" s="239" t="s">
        <v>762</v>
      </c>
      <c r="E578" s="239">
        <v>92</v>
      </c>
      <c r="F578" s="239" t="s">
        <v>763</v>
      </c>
      <c r="G578" s="239">
        <v>85</v>
      </c>
      <c r="H578" s="239" t="s">
        <v>764</v>
      </c>
      <c r="I578" s="239">
        <v>6</v>
      </c>
      <c r="J578" s="239" t="s">
        <v>765</v>
      </c>
      <c r="K578" s="240">
        <v>22</v>
      </c>
      <c r="L578" s="240" t="s">
        <v>810</v>
      </c>
      <c r="M578" s="240">
        <v>20</v>
      </c>
      <c r="N578" s="240" t="s">
        <v>811</v>
      </c>
      <c r="O578" s="240">
        <v>61</v>
      </c>
      <c r="P578" s="240" t="s">
        <v>552</v>
      </c>
      <c r="Q578" s="240">
        <v>61</v>
      </c>
      <c r="R578" s="240" t="s">
        <v>552</v>
      </c>
    </row>
    <row r="579" spans="1:18">
      <c r="A579" s="11" t="s">
        <v>336</v>
      </c>
      <c r="B579" s="239">
        <v>24</v>
      </c>
      <c r="C579" s="239">
        <v>24</v>
      </c>
      <c r="D579" s="241">
        <v>1</v>
      </c>
      <c r="E579" s="239">
        <v>24</v>
      </c>
      <c r="F579" s="241">
        <v>1</v>
      </c>
      <c r="G579" s="239">
        <v>24</v>
      </c>
      <c r="H579" s="241">
        <v>1</v>
      </c>
      <c r="I579" s="239">
        <v>2</v>
      </c>
      <c r="J579" s="239" t="s">
        <v>766</v>
      </c>
      <c r="K579" s="240">
        <v>1</v>
      </c>
      <c r="L579" s="240" t="s">
        <v>620</v>
      </c>
      <c r="M579" s="240">
        <v>1</v>
      </c>
      <c r="N579" s="240" t="s">
        <v>620</v>
      </c>
      <c r="O579" s="240">
        <v>24</v>
      </c>
      <c r="P579" s="242">
        <v>1</v>
      </c>
      <c r="Q579" s="240">
        <v>0</v>
      </c>
      <c r="R579" s="242">
        <v>0</v>
      </c>
    </row>
    <row r="580" spans="1:18">
      <c r="A580" s="11" t="s">
        <v>66</v>
      </c>
      <c r="B580" s="239">
        <v>1</v>
      </c>
      <c r="C580" s="239">
        <v>1</v>
      </c>
      <c r="D580" s="241">
        <v>1</v>
      </c>
      <c r="E580" s="239">
        <v>1</v>
      </c>
      <c r="F580" s="241">
        <v>1</v>
      </c>
      <c r="G580" s="239">
        <v>1</v>
      </c>
      <c r="H580" s="241">
        <v>1</v>
      </c>
      <c r="I580" s="239">
        <v>1</v>
      </c>
      <c r="J580" s="241">
        <v>1</v>
      </c>
      <c r="K580" s="240">
        <v>1</v>
      </c>
      <c r="L580" s="242">
        <v>1</v>
      </c>
      <c r="M580" s="240">
        <v>1</v>
      </c>
      <c r="N580" s="242">
        <v>1</v>
      </c>
      <c r="O580" s="240">
        <v>1</v>
      </c>
      <c r="P580" s="242">
        <v>1</v>
      </c>
      <c r="Q580" s="240">
        <v>0</v>
      </c>
      <c r="R580" s="242">
        <v>0</v>
      </c>
    </row>
    <row r="581" spans="1:18">
      <c r="A581" s="11" t="s">
        <v>2</v>
      </c>
      <c r="B581" s="239">
        <v>262</v>
      </c>
      <c r="C581" s="239">
        <v>218</v>
      </c>
      <c r="D581" s="239" t="s">
        <v>767</v>
      </c>
      <c r="E581" s="239">
        <v>234</v>
      </c>
      <c r="F581" s="239" t="s">
        <v>768</v>
      </c>
      <c r="G581" s="239">
        <v>194</v>
      </c>
      <c r="H581" s="239" t="s">
        <v>769</v>
      </c>
      <c r="I581" s="239">
        <v>23</v>
      </c>
      <c r="J581" s="239" t="s">
        <v>770</v>
      </c>
      <c r="K581" s="240">
        <v>69</v>
      </c>
      <c r="L581" s="240" t="s">
        <v>812</v>
      </c>
      <c r="M581" s="240">
        <v>53</v>
      </c>
      <c r="N581" s="240" t="s">
        <v>813</v>
      </c>
      <c r="O581" s="240">
        <v>211</v>
      </c>
      <c r="P581" s="240" t="s">
        <v>814</v>
      </c>
      <c r="Q581" s="240">
        <v>181</v>
      </c>
      <c r="R581" s="240" t="s">
        <v>815</v>
      </c>
    </row>
    <row r="582" spans="1:18">
      <c r="A582" s="11" t="s">
        <v>337</v>
      </c>
      <c r="B582" s="239">
        <v>127</v>
      </c>
      <c r="C582" s="239">
        <v>127</v>
      </c>
      <c r="D582" s="241">
        <v>1</v>
      </c>
      <c r="E582" s="239">
        <v>108</v>
      </c>
      <c r="F582" s="239" t="s">
        <v>771</v>
      </c>
      <c r="G582" s="239">
        <v>126</v>
      </c>
      <c r="H582" s="239" t="s">
        <v>625</v>
      </c>
      <c r="I582" s="239">
        <v>0</v>
      </c>
      <c r="J582" s="241">
        <v>0</v>
      </c>
      <c r="K582" s="240">
        <v>0</v>
      </c>
      <c r="L582" s="242">
        <v>0</v>
      </c>
      <c r="M582" s="240">
        <v>17</v>
      </c>
      <c r="N582" s="240" t="s">
        <v>816</v>
      </c>
      <c r="O582" s="240">
        <v>108</v>
      </c>
      <c r="P582" s="240" t="s">
        <v>771</v>
      </c>
      <c r="Q582" s="240">
        <v>111</v>
      </c>
      <c r="R582" s="240" t="s">
        <v>817</v>
      </c>
    </row>
    <row r="583" spans="1:18">
      <c r="A583" s="11" t="s">
        <v>338</v>
      </c>
      <c r="B583" s="239">
        <v>101</v>
      </c>
      <c r="C583" s="239">
        <v>100</v>
      </c>
      <c r="D583" s="239" t="s">
        <v>720</v>
      </c>
      <c r="E583" s="239">
        <v>100</v>
      </c>
      <c r="F583" s="239" t="s">
        <v>720</v>
      </c>
      <c r="G583" s="239">
        <v>100</v>
      </c>
      <c r="H583" s="239" t="s">
        <v>720</v>
      </c>
      <c r="I583" s="239">
        <v>2</v>
      </c>
      <c r="J583" s="239" t="s">
        <v>772</v>
      </c>
      <c r="K583" s="240">
        <v>91</v>
      </c>
      <c r="L583" s="240" t="s">
        <v>503</v>
      </c>
      <c r="M583" s="240">
        <v>95</v>
      </c>
      <c r="N583" s="240" t="s">
        <v>818</v>
      </c>
      <c r="O583" s="240">
        <v>100</v>
      </c>
      <c r="P583" s="240" t="s">
        <v>720</v>
      </c>
      <c r="Q583" s="240">
        <v>1</v>
      </c>
      <c r="R583" s="240" t="s">
        <v>575</v>
      </c>
    </row>
    <row r="584" spans="1:18" ht="15.75" thickBot="1">
      <c r="A584" s="227" t="s">
        <v>339</v>
      </c>
      <c r="B584" s="228">
        <v>4606</v>
      </c>
      <c r="C584" s="228">
        <v>3764</v>
      </c>
      <c r="D584" s="229">
        <v>0.81720000000000004</v>
      </c>
      <c r="E584" s="228">
        <v>3618</v>
      </c>
      <c r="F584" s="229">
        <v>0.78549999999999998</v>
      </c>
      <c r="G584" s="228">
        <v>3274</v>
      </c>
      <c r="H584" s="229">
        <v>0.71079999999999999</v>
      </c>
      <c r="I584" s="243">
        <v>181</v>
      </c>
      <c r="J584" s="229">
        <v>3.9300000000000002E-2</v>
      </c>
      <c r="K584" s="244">
        <v>1153</v>
      </c>
      <c r="L584" s="245">
        <v>0.25030000000000002</v>
      </c>
      <c r="M584" s="244">
        <v>1269</v>
      </c>
      <c r="N584" s="245">
        <v>0.27550000000000002</v>
      </c>
      <c r="O584" s="244">
        <v>3165</v>
      </c>
      <c r="P584" s="245">
        <v>0.68710000000000004</v>
      </c>
      <c r="Q584" s="244">
        <v>1378</v>
      </c>
      <c r="R584" s="245">
        <v>0.29920000000000002</v>
      </c>
    </row>
    <row r="586" spans="1:18" ht="15.75" thickBot="1">
      <c r="A586" s="238" t="s">
        <v>821</v>
      </c>
      <c r="D586" s="12" t="s">
        <v>773</v>
      </c>
    </row>
    <row r="587" spans="1:18" ht="15.75" thickBot="1">
      <c r="A587" s="27"/>
    </row>
    <row r="588" spans="1:18" ht="15.75" thickBot="1">
      <c r="A588" s="209" t="s">
        <v>327</v>
      </c>
      <c r="B588" s="209" t="s">
        <v>819</v>
      </c>
      <c r="C588" s="209" t="s">
        <v>820</v>
      </c>
      <c r="D588" s="209" t="s">
        <v>723</v>
      </c>
      <c r="E588" s="209" t="s">
        <v>724</v>
      </c>
      <c r="F588" s="209" t="s">
        <v>725</v>
      </c>
      <c r="G588" s="209" t="s">
        <v>726</v>
      </c>
      <c r="H588" s="209" t="s">
        <v>774</v>
      </c>
      <c r="I588" s="209" t="s">
        <v>393</v>
      </c>
      <c r="J588" s="209" t="s">
        <v>775</v>
      </c>
      <c r="K588" s="209" t="s">
        <v>776</v>
      </c>
      <c r="L588" s="209" t="s">
        <v>347</v>
      </c>
    </row>
    <row r="589" spans="1:18" s="29" customFormat="1">
      <c r="A589" s="29" t="s">
        <v>17</v>
      </c>
      <c r="B589" s="246">
        <v>1191570</v>
      </c>
      <c r="C589" s="246">
        <v>9401098</v>
      </c>
      <c r="D589" s="239">
        <v>658</v>
      </c>
      <c r="E589" s="239">
        <v>668</v>
      </c>
      <c r="F589" s="239">
        <v>661</v>
      </c>
      <c r="G589" s="239">
        <v>20</v>
      </c>
      <c r="H589" s="240">
        <v>123</v>
      </c>
      <c r="I589" s="240">
        <v>151</v>
      </c>
      <c r="J589" s="240">
        <v>535</v>
      </c>
      <c r="K589" s="240">
        <v>367</v>
      </c>
      <c r="L589" s="239">
        <v>805</v>
      </c>
    </row>
    <row r="590" spans="1:18">
      <c r="A590" s="11" t="s">
        <v>16</v>
      </c>
      <c r="B590" s="26">
        <v>2268821</v>
      </c>
      <c r="C590" s="26">
        <v>2528380</v>
      </c>
      <c r="D590" s="239">
        <v>196</v>
      </c>
      <c r="E590" s="239">
        <v>175</v>
      </c>
      <c r="F590" s="239">
        <v>117</v>
      </c>
      <c r="G590" s="239">
        <v>1</v>
      </c>
      <c r="H590" s="240">
        <v>26</v>
      </c>
      <c r="I590" s="240">
        <v>32</v>
      </c>
      <c r="J590" s="240">
        <v>143</v>
      </c>
      <c r="K590" s="240">
        <v>77</v>
      </c>
      <c r="L590" s="239">
        <v>261</v>
      </c>
    </row>
    <row r="591" spans="1:18">
      <c r="A591" s="11" t="s">
        <v>13</v>
      </c>
      <c r="B591" s="26">
        <v>1574782</v>
      </c>
      <c r="C591" s="26">
        <v>3000869</v>
      </c>
      <c r="D591" s="239">
        <v>123</v>
      </c>
      <c r="E591" s="239">
        <v>111</v>
      </c>
      <c r="F591" s="239">
        <v>89</v>
      </c>
      <c r="G591" s="239">
        <v>4</v>
      </c>
      <c r="H591" s="240">
        <v>53</v>
      </c>
      <c r="I591" s="240">
        <v>29</v>
      </c>
      <c r="J591" s="240">
        <v>101</v>
      </c>
      <c r="K591" s="240">
        <v>44</v>
      </c>
      <c r="L591" s="239">
        <v>157</v>
      </c>
    </row>
    <row r="592" spans="1:18">
      <c r="A592" s="11" t="s">
        <v>12</v>
      </c>
      <c r="B592" s="26">
        <v>651729</v>
      </c>
      <c r="C592" s="26">
        <v>824523</v>
      </c>
      <c r="D592" s="239">
        <v>49</v>
      </c>
      <c r="E592" s="239">
        <v>47</v>
      </c>
      <c r="F592" s="239">
        <v>39</v>
      </c>
      <c r="G592" s="239">
        <v>1</v>
      </c>
      <c r="H592" s="240">
        <v>9</v>
      </c>
      <c r="I592" s="240">
        <v>13</v>
      </c>
      <c r="J592" s="240">
        <v>37</v>
      </c>
      <c r="K592" s="240">
        <v>6</v>
      </c>
      <c r="L592" s="239">
        <v>55</v>
      </c>
    </row>
    <row r="593" spans="1:12">
      <c r="A593" s="11" t="s">
        <v>11</v>
      </c>
      <c r="B593" s="26">
        <v>5904954</v>
      </c>
      <c r="C593" s="26">
        <v>6965805</v>
      </c>
      <c r="D593" s="239">
        <v>265</v>
      </c>
      <c r="E593" s="239">
        <v>252</v>
      </c>
      <c r="F593" s="239">
        <v>248</v>
      </c>
      <c r="G593" s="239">
        <v>6</v>
      </c>
      <c r="H593" s="240">
        <v>54</v>
      </c>
      <c r="I593" s="240">
        <v>119</v>
      </c>
      <c r="J593" s="240">
        <v>234</v>
      </c>
      <c r="K593" s="240">
        <v>57</v>
      </c>
      <c r="L593" s="239">
        <v>317</v>
      </c>
    </row>
    <row r="594" spans="1:12">
      <c r="A594" s="11" t="s">
        <v>10</v>
      </c>
      <c r="B594" s="26">
        <v>5527597</v>
      </c>
      <c r="C594" s="26">
        <v>5911907</v>
      </c>
      <c r="D594" s="239">
        <v>468</v>
      </c>
      <c r="E594" s="239">
        <v>460</v>
      </c>
      <c r="F594" s="239">
        <v>390</v>
      </c>
      <c r="G594" s="239">
        <v>5</v>
      </c>
      <c r="H594" s="240">
        <v>342</v>
      </c>
      <c r="I594" s="240">
        <v>28</v>
      </c>
      <c r="J594" s="240">
        <v>405</v>
      </c>
      <c r="K594" s="240">
        <v>16</v>
      </c>
      <c r="L594" s="239">
        <v>498</v>
      </c>
    </row>
    <row r="595" spans="1:12">
      <c r="A595" s="11" t="s">
        <v>9</v>
      </c>
      <c r="B595" s="26">
        <v>4206486</v>
      </c>
      <c r="C595" s="26">
        <v>15112346</v>
      </c>
      <c r="D595" s="239">
        <v>391</v>
      </c>
      <c r="E595" s="239">
        <v>391</v>
      </c>
      <c r="F595" s="239">
        <v>391</v>
      </c>
      <c r="G595" s="239">
        <v>31</v>
      </c>
      <c r="H595" s="240">
        <v>0</v>
      </c>
      <c r="I595" s="240">
        <v>390</v>
      </c>
      <c r="J595" s="240">
        <v>391</v>
      </c>
      <c r="K595" s="240">
        <v>31</v>
      </c>
      <c r="L595" s="239">
        <v>391</v>
      </c>
    </row>
    <row r="596" spans="1:12">
      <c r="A596" s="11" t="s">
        <v>67</v>
      </c>
      <c r="B596" s="26">
        <v>113324</v>
      </c>
      <c r="C596" s="26">
        <v>169706</v>
      </c>
      <c r="D596" s="239">
        <v>1</v>
      </c>
      <c r="E596" s="239">
        <v>1</v>
      </c>
      <c r="F596" s="239">
        <v>1</v>
      </c>
      <c r="G596" s="239">
        <v>1</v>
      </c>
      <c r="H596" s="240">
        <v>1</v>
      </c>
      <c r="I596" s="240">
        <v>1</v>
      </c>
      <c r="J596" s="240">
        <v>1</v>
      </c>
      <c r="K596" s="240">
        <v>0</v>
      </c>
      <c r="L596" s="239">
        <v>1</v>
      </c>
    </row>
    <row r="597" spans="1:12">
      <c r="A597" s="11" t="s">
        <v>332</v>
      </c>
      <c r="B597" s="26">
        <v>679448</v>
      </c>
      <c r="C597" s="26">
        <v>7412165</v>
      </c>
      <c r="D597" s="239">
        <v>223</v>
      </c>
      <c r="E597" s="239">
        <v>218</v>
      </c>
      <c r="F597" s="239">
        <v>205</v>
      </c>
      <c r="G597" s="239">
        <v>9</v>
      </c>
      <c r="H597" s="240">
        <v>52</v>
      </c>
      <c r="I597" s="240">
        <v>55</v>
      </c>
      <c r="J597" s="240">
        <v>95</v>
      </c>
      <c r="K597" s="240">
        <v>15</v>
      </c>
      <c r="L597" s="239">
        <v>229</v>
      </c>
    </row>
    <row r="598" spans="1:12">
      <c r="A598" s="11" t="s">
        <v>333</v>
      </c>
      <c r="B598" s="26">
        <v>1626706</v>
      </c>
      <c r="C598" s="26">
        <v>1804207</v>
      </c>
      <c r="D598" s="239">
        <v>79</v>
      </c>
      <c r="E598" s="239">
        <v>77</v>
      </c>
      <c r="F598" s="239">
        <v>77</v>
      </c>
      <c r="G598" s="239">
        <v>1</v>
      </c>
      <c r="H598" s="240">
        <v>76</v>
      </c>
      <c r="I598" s="240">
        <v>77</v>
      </c>
      <c r="J598" s="240">
        <v>93</v>
      </c>
      <c r="K598" s="240">
        <v>77</v>
      </c>
      <c r="L598" s="239">
        <v>93</v>
      </c>
    </row>
    <row r="599" spans="1:12">
      <c r="A599" s="11" t="s">
        <v>334</v>
      </c>
      <c r="B599" s="26">
        <v>847577</v>
      </c>
      <c r="C599" s="26">
        <v>6839907</v>
      </c>
      <c r="D599" s="239">
        <v>351</v>
      </c>
      <c r="E599" s="239">
        <v>303</v>
      </c>
      <c r="F599" s="239">
        <v>302</v>
      </c>
      <c r="G599" s="239">
        <v>21</v>
      </c>
      <c r="H599" s="240">
        <v>74</v>
      </c>
      <c r="I599" s="240">
        <v>94</v>
      </c>
      <c r="J599" s="240">
        <v>317</v>
      </c>
      <c r="K599" s="240">
        <v>245</v>
      </c>
      <c r="L599" s="239">
        <v>436</v>
      </c>
    </row>
    <row r="600" spans="1:12">
      <c r="A600" s="83" t="s">
        <v>7</v>
      </c>
      <c r="B600" s="219">
        <v>1534590</v>
      </c>
      <c r="C600" s="219">
        <v>1833845</v>
      </c>
      <c r="D600" s="44">
        <v>138</v>
      </c>
      <c r="E600" s="44">
        <v>105</v>
      </c>
      <c r="F600" s="44">
        <v>29</v>
      </c>
      <c r="G600" s="44">
        <v>8</v>
      </c>
      <c r="H600" s="224">
        <v>57</v>
      </c>
      <c r="I600" s="224">
        <v>20</v>
      </c>
      <c r="J600" s="224">
        <v>70</v>
      </c>
      <c r="K600" s="224">
        <v>20</v>
      </c>
      <c r="L600" s="44">
        <v>382</v>
      </c>
    </row>
    <row r="601" spans="1:12">
      <c r="A601" s="83" t="s">
        <v>6</v>
      </c>
      <c r="B601" s="219">
        <v>4238237</v>
      </c>
      <c r="C601" s="219">
        <v>4705994</v>
      </c>
      <c r="D601" s="44">
        <v>281</v>
      </c>
      <c r="E601" s="44">
        <v>251</v>
      </c>
      <c r="F601" s="44">
        <v>195</v>
      </c>
      <c r="G601" s="44">
        <v>39</v>
      </c>
      <c r="H601" s="224">
        <v>102</v>
      </c>
      <c r="I601" s="224">
        <v>73</v>
      </c>
      <c r="J601" s="224">
        <v>238</v>
      </c>
      <c r="K601" s="224">
        <v>69</v>
      </c>
      <c r="L601" s="44">
        <v>347</v>
      </c>
    </row>
    <row r="602" spans="1:12">
      <c r="A602" s="83" t="s">
        <v>335</v>
      </c>
      <c r="B602" s="219">
        <v>1198204</v>
      </c>
      <c r="C602" s="219">
        <v>1392819</v>
      </c>
      <c r="D602" s="44">
        <v>71</v>
      </c>
      <c r="E602" s="44">
        <v>92</v>
      </c>
      <c r="F602" s="44">
        <v>85</v>
      </c>
      <c r="G602" s="44">
        <v>6</v>
      </c>
      <c r="H602" s="224">
        <v>22</v>
      </c>
      <c r="I602" s="224">
        <v>20</v>
      </c>
      <c r="J602" s="224">
        <v>61</v>
      </c>
      <c r="K602" s="224">
        <v>61</v>
      </c>
      <c r="L602" s="44">
        <v>119</v>
      </c>
    </row>
    <row r="603" spans="1:12">
      <c r="A603" s="83" t="s">
        <v>336</v>
      </c>
      <c r="B603" s="219">
        <v>558885</v>
      </c>
      <c r="C603" s="219">
        <v>556640</v>
      </c>
      <c r="D603" s="44">
        <v>24</v>
      </c>
      <c r="E603" s="44">
        <v>24</v>
      </c>
      <c r="F603" s="44">
        <v>24</v>
      </c>
      <c r="G603" s="44">
        <v>2</v>
      </c>
      <c r="H603" s="224">
        <v>1</v>
      </c>
      <c r="I603" s="224">
        <v>1</v>
      </c>
      <c r="J603" s="224">
        <v>24</v>
      </c>
      <c r="K603" s="224">
        <v>0</v>
      </c>
      <c r="L603" s="44">
        <v>24</v>
      </c>
    </row>
    <row r="604" spans="1:12">
      <c r="A604" s="83" t="s">
        <v>66</v>
      </c>
      <c r="B604" s="219">
        <v>68162</v>
      </c>
      <c r="C604" s="219">
        <v>76326</v>
      </c>
      <c r="D604" s="44">
        <v>1</v>
      </c>
      <c r="E604" s="44">
        <v>1</v>
      </c>
      <c r="F604" s="44">
        <v>1</v>
      </c>
      <c r="G604" s="44">
        <v>1</v>
      </c>
      <c r="H604" s="224">
        <v>1</v>
      </c>
      <c r="I604" s="224">
        <v>1</v>
      </c>
      <c r="J604" s="224">
        <v>1</v>
      </c>
      <c r="K604" s="224">
        <v>0</v>
      </c>
      <c r="L604" s="44">
        <v>1</v>
      </c>
    </row>
    <row r="605" spans="1:12">
      <c r="A605" s="83" t="s">
        <v>2</v>
      </c>
      <c r="B605" s="219">
        <v>3613030</v>
      </c>
      <c r="C605" s="219">
        <v>3549830</v>
      </c>
      <c r="D605" s="44">
        <v>218</v>
      </c>
      <c r="E605" s="44">
        <v>234</v>
      </c>
      <c r="F605" s="44">
        <v>194</v>
      </c>
      <c r="G605" s="44">
        <v>23</v>
      </c>
      <c r="H605" s="224">
        <v>69</v>
      </c>
      <c r="I605" s="224">
        <v>53</v>
      </c>
      <c r="J605" s="224">
        <v>211</v>
      </c>
      <c r="K605" s="224">
        <v>181</v>
      </c>
      <c r="L605" s="44">
        <v>262</v>
      </c>
    </row>
    <row r="606" spans="1:12">
      <c r="A606" s="11" t="s">
        <v>337</v>
      </c>
      <c r="B606" s="26">
        <v>2428188</v>
      </c>
      <c r="C606" s="26">
        <v>2555467</v>
      </c>
      <c r="D606" s="239">
        <v>127</v>
      </c>
      <c r="E606" s="239">
        <v>108</v>
      </c>
      <c r="F606" s="239">
        <v>126</v>
      </c>
      <c r="G606" s="239">
        <v>0</v>
      </c>
      <c r="H606" s="240">
        <v>0</v>
      </c>
      <c r="I606" s="240">
        <v>17</v>
      </c>
      <c r="J606" s="240">
        <v>108</v>
      </c>
      <c r="K606" s="240">
        <v>111</v>
      </c>
      <c r="L606" s="239">
        <v>127</v>
      </c>
    </row>
    <row r="607" spans="1:12">
      <c r="A607" s="11" t="s">
        <v>338</v>
      </c>
      <c r="B607" s="26">
        <v>1371514</v>
      </c>
      <c r="C607" s="26">
        <v>1810944</v>
      </c>
      <c r="D607" s="239">
        <v>100</v>
      </c>
      <c r="E607" s="239">
        <v>100</v>
      </c>
      <c r="F607" s="239">
        <v>100</v>
      </c>
      <c r="G607" s="239">
        <v>2</v>
      </c>
      <c r="H607" s="240">
        <v>91</v>
      </c>
      <c r="I607" s="240">
        <v>95</v>
      </c>
      <c r="J607" s="240">
        <v>100</v>
      </c>
      <c r="K607" s="240">
        <v>1</v>
      </c>
      <c r="L607" s="239">
        <v>101</v>
      </c>
    </row>
    <row r="608" spans="1:12" ht="15.75" thickBot="1">
      <c r="A608" s="227" t="s">
        <v>339</v>
      </c>
      <c r="B608" s="235">
        <v>39603804</v>
      </c>
      <c r="C608" s="235">
        <v>76452778</v>
      </c>
      <c r="D608" s="228">
        <v>3764</v>
      </c>
      <c r="E608" s="228">
        <v>3618</v>
      </c>
      <c r="F608" s="228">
        <v>3274</v>
      </c>
      <c r="G608" s="243">
        <v>181</v>
      </c>
      <c r="H608" s="244">
        <v>1153</v>
      </c>
      <c r="I608" s="244">
        <v>1269</v>
      </c>
      <c r="J608" s="244">
        <v>3165</v>
      </c>
      <c r="K608" s="244">
        <v>1378</v>
      </c>
      <c r="L608" s="228">
        <v>4606</v>
      </c>
    </row>
    <row r="610" spans="1:8">
      <c r="A610" s="238" t="s">
        <v>825</v>
      </c>
    </row>
    <row r="611" spans="1:8" ht="15.75" thickBot="1">
      <c r="A611" s="27"/>
    </row>
    <row r="612" spans="1:8" ht="15.75" thickBot="1">
      <c r="A612" s="209" t="s">
        <v>327</v>
      </c>
      <c r="B612" s="209" t="s">
        <v>822</v>
      </c>
      <c r="C612" s="209" t="s">
        <v>774</v>
      </c>
      <c r="D612" s="209" t="s">
        <v>860</v>
      </c>
      <c r="E612" s="209" t="s">
        <v>823</v>
      </c>
      <c r="F612" s="209" t="s">
        <v>824</v>
      </c>
      <c r="G612" s="209" t="s">
        <v>139</v>
      </c>
      <c r="H612" s="209" t="s">
        <v>23</v>
      </c>
    </row>
    <row r="613" spans="1:8">
      <c r="A613" s="11" t="s">
        <v>17</v>
      </c>
      <c r="B613" s="26">
        <v>40545402</v>
      </c>
      <c r="C613" s="26">
        <v>1507928</v>
      </c>
      <c r="D613" s="26">
        <v>8480</v>
      </c>
      <c r="E613" s="26">
        <v>529928</v>
      </c>
      <c r="F613" s="26">
        <v>1964</v>
      </c>
      <c r="G613" s="26">
        <v>5742916</v>
      </c>
      <c r="H613" s="26">
        <v>48336618</v>
      </c>
    </row>
    <row r="614" spans="1:8">
      <c r="A614" s="11" t="s">
        <v>16</v>
      </c>
      <c r="B614" s="26">
        <v>9158665</v>
      </c>
      <c r="C614" s="26">
        <v>808436</v>
      </c>
      <c r="D614" s="26">
        <v>76855</v>
      </c>
      <c r="E614" s="26">
        <v>1103187</v>
      </c>
      <c r="F614" s="26">
        <v>29265</v>
      </c>
      <c r="G614" s="26">
        <v>894800</v>
      </c>
      <c r="H614" s="26">
        <v>12071208</v>
      </c>
    </row>
    <row r="615" spans="1:8">
      <c r="A615" s="11" t="s">
        <v>13</v>
      </c>
      <c r="B615" s="26">
        <v>9310401</v>
      </c>
      <c r="C615" s="26">
        <v>385566</v>
      </c>
      <c r="D615" s="26">
        <v>12832</v>
      </c>
      <c r="E615" s="26">
        <v>709270</v>
      </c>
      <c r="F615" s="26">
        <v>41955</v>
      </c>
      <c r="G615" s="26">
        <v>621471</v>
      </c>
      <c r="H615" s="26">
        <v>11081495</v>
      </c>
    </row>
    <row r="616" spans="1:8">
      <c r="A616" s="11" t="s">
        <v>12</v>
      </c>
      <c r="B616" s="26">
        <v>3289039</v>
      </c>
      <c r="C616" s="26">
        <v>262835</v>
      </c>
      <c r="D616" s="26">
        <v>6255</v>
      </c>
      <c r="E616" s="26">
        <v>244915</v>
      </c>
      <c r="F616" s="26">
        <v>25174</v>
      </c>
      <c r="G616" s="26">
        <v>312924</v>
      </c>
      <c r="H616" s="26">
        <v>4141142</v>
      </c>
    </row>
    <row r="617" spans="1:8">
      <c r="A617" s="11" t="s">
        <v>11</v>
      </c>
      <c r="B617" s="26">
        <v>21677278</v>
      </c>
      <c r="C617" s="26">
        <v>2247534</v>
      </c>
      <c r="D617" s="26">
        <v>163252</v>
      </c>
      <c r="E617" s="26">
        <v>1994461</v>
      </c>
      <c r="F617" s="26">
        <v>140521</v>
      </c>
      <c r="G617" s="26">
        <v>2891409</v>
      </c>
      <c r="H617" s="26">
        <v>29114455</v>
      </c>
    </row>
    <row r="618" spans="1:8">
      <c r="A618" s="11" t="s">
        <v>10</v>
      </c>
      <c r="B618" s="26">
        <v>19610404</v>
      </c>
      <c r="C618" s="26">
        <v>1026196</v>
      </c>
      <c r="D618" s="26">
        <v>12000</v>
      </c>
      <c r="E618" s="26">
        <v>2978062</v>
      </c>
      <c r="F618" s="26">
        <v>195002</v>
      </c>
      <c r="G618" s="26">
        <v>2445799</v>
      </c>
      <c r="H618" s="26">
        <v>26267463</v>
      </c>
    </row>
    <row r="619" spans="1:8">
      <c r="A619" s="11" t="s">
        <v>9</v>
      </c>
      <c r="B619" s="26">
        <v>71763296</v>
      </c>
      <c r="C619" s="26">
        <v>9223722</v>
      </c>
      <c r="D619" s="26">
        <v>11982</v>
      </c>
      <c r="E619" s="26">
        <v>23285376</v>
      </c>
      <c r="F619" s="26">
        <v>102541</v>
      </c>
      <c r="G619" s="26">
        <v>3255090</v>
      </c>
      <c r="H619" s="26">
        <v>107642007</v>
      </c>
    </row>
    <row r="620" spans="1:8">
      <c r="A620" s="11" t="s">
        <v>67</v>
      </c>
      <c r="B620" s="26">
        <v>1173898</v>
      </c>
      <c r="C620" s="26">
        <v>67007</v>
      </c>
      <c r="D620" s="26">
        <v>3840</v>
      </c>
      <c r="E620" s="26">
        <v>104067</v>
      </c>
      <c r="F620" s="26">
        <v>6150</v>
      </c>
      <c r="G620" s="26">
        <v>76060</v>
      </c>
      <c r="H620" s="26">
        <v>1431022</v>
      </c>
    </row>
    <row r="621" spans="1:8">
      <c r="A621" s="11" t="s">
        <v>332</v>
      </c>
      <c r="B621" s="26">
        <v>51146126</v>
      </c>
      <c r="C621" s="26">
        <v>4050635</v>
      </c>
      <c r="D621" s="11">
        <v>0</v>
      </c>
      <c r="E621" s="11">
        <v>0</v>
      </c>
      <c r="F621" s="11">
        <v>0</v>
      </c>
      <c r="G621" s="26">
        <v>11116561</v>
      </c>
      <c r="H621" s="26">
        <v>66313322</v>
      </c>
    </row>
    <row r="622" spans="1:8">
      <c r="A622" s="11" t="s">
        <v>333</v>
      </c>
      <c r="B622" s="26">
        <v>3847445</v>
      </c>
      <c r="C622" s="26">
        <v>522018</v>
      </c>
      <c r="D622" s="26">
        <v>7769</v>
      </c>
      <c r="E622" s="26">
        <v>1649460</v>
      </c>
      <c r="F622" s="26">
        <v>299244</v>
      </c>
      <c r="G622" s="26">
        <v>222522</v>
      </c>
      <c r="H622" s="26">
        <v>6548458</v>
      </c>
    </row>
    <row r="623" spans="1:8">
      <c r="A623" s="11" t="s">
        <v>334</v>
      </c>
      <c r="B623" s="26">
        <v>26812964</v>
      </c>
      <c r="C623" s="26">
        <v>2094347</v>
      </c>
      <c r="D623" s="26">
        <v>16492</v>
      </c>
      <c r="E623" s="26">
        <v>2894620</v>
      </c>
      <c r="F623" s="26">
        <v>17863</v>
      </c>
      <c r="G623" s="26">
        <v>1298104</v>
      </c>
      <c r="H623" s="26">
        <v>33134390</v>
      </c>
    </row>
    <row r="624" spans="1:8">
      <c r="A624" s="83" t="s">
        <v>7</v>
      </c>
      <c r="B624" s="219">
        <v>7005379</v>
      </c>
      <c r="C624" s="219">
        <v>669196</v>
      </c>
      <c r="D624" s="219">
        <v>36426</v>
      </c>
      <c r="E624" s="219">
        <v>720995</v>
      </c>
      <c r="F624" s="219">
        <v>24350</v>
      </c>
      <c r="G624" s="219">
        <v>808409</v>
      </c>
      <c r="H624" s="219">
        <v>9264755</v>
      </c>
    </row>
    <row r="625" spans="1:11">
      <c r="A625" s="11" t="s">
        <v>6</v>
      </c>
      <c r="B625" s="26">
        <v>16932389</v>
      </c>
      <c r="C625" s="26">
        <v>1549316</v>
      </c>
      <c r="D625" s="26">
        <v>38657</v>
      </c>
      <c r="E625" s="26">
        <v>877877</v>
      </c>
      <c r="F625" s="26">
        <v>152653</v>
      </c>
      <c r="G625" s="26">
        <v>3688451</v>
      </c>
      <c r="H625" s="26">
        <v>23239343</v>
      </c>
    </row>
    <row r="626" spans="1:11">
      <c r="A626" s="11" t="s">
        <v>335</v>
      </c>
      <c r="B626" s="26">
        <v>4937591</v>
      </c>
      <c r="C626" s="26">
        <v>686313</v>
      </c>
      <c r="D626" s="26">
        <v>13786</v>
      </c>
      <c r="E626" s="26">
        <v>288541</v>
      </c>
      <c r="F626" s="26">
        <v>88429</v>
      </c>
      <c r="G626" s="26">
        <v>657246</v>
      </c>
      <c r="H626" s="26">
        <v>6671906</v>
      </c>
    </row>
    <row r="627" spans="1:11">
      <c r="A627" s="11" t="s">
        <v>336</v>
      </c>
      <c r="B627" s="26">
        <v>1900865</v>
      </c>
      <c r="C627" s="26">
        <v>378332</v>
      </c>
      <c r="D627" s="26">
        <v>28687</v>
      </c>
      <c r="E627" s="26">
        <v>309606</v>
      </c>
      <c r="F627" s="26">
        <v>6449</v>
      </c>
      <c r="G627" s="26">
        <v>594052</v>
      </c>
      <c r="H627" s="26">
        <v>3217991</v>
      </c>
    </row>
    <row r="628" spans="1:11">
      <c r="A628" s="11" t="s">
        <v>66</v>
      </c>
      <c r="B628" s="26">
        <v>598151</v>
      </c>
      <c r="C628" s="26">
        <v>41314</v>
      </c>
      <c r="D628" s="26">
        <v>2976</v>
      </c>
      <c r="E628" s="26">
        <v>38336</v>
      </c>
      <c r="F628" s="11">
        <v>0</v>
      </c>
      <c r="G628" s="26">
        <v>41356</v>
      </c>
      <c r="H628" s="26">
        <v>722133</v>
      </c>
    </row>
    <row r="629" spans="1:11">
      <c r="A629" s="11" t="s">
        <v>2</v>
      </c>
      <c r="B629" s="26">
        <v>25635600</v>
      </c>
      <c r="C629" s="26">
        <v>2911085</v>
      </c>
      <c r="D629" s="26">
        <v>773413</v>
      </c>
      <c r="E629" s="26">
        <v>4026325</v>
      </c>
      <c r="F629" s="26">
        <v>402662</v>
      </c>
      <c r="G629" s="26">
        <v>3712392</v>
      </c>
      <c r="H629" s="26">
        <v>37461477</v>
      </c>
    </row>
    <row r="630" spans="1:11">
      <c r="A630" s="11" t="s">
        <v>312</v>
      </c>
      <c r="B630" s="26">
        <v>7181363</v>
      </c>
      <c r="C630" s="26">
        <v>495950</v>
      </c>
      <c r="D630" s="26">
        <v>7733</v>
      </c>
      <c r="E630" s="26">
        <v>529828</v>
      </c>
      <c r="F630" s="26">
        <v>69726</v>
      </c>
      <c r="G630" s="26">
        <v>712248</v>
      </c>
      <c r="H630" s="26">
        <v>8996848</v>
      </c>
    </row>
    <row r="631" spans="1:11">
      <c r="A631" s="11" t="s">
        <v>338</v>
      </c>
      <c r="B631" s="26">
        <v>5978645</v>
      </c>
      <c r="C631" s="26">
        <v>333700</v>
      </c>
      <c r="D631" s="26">
        <v>33210</v>
      </c>
      <c r="E631" s="26">
        <v>892949</v>
      </c>
      <c r="F631" s="26">
        <v>4239</v>
      </c>
      <c r="G631" s="26">
        <v>572447</v>
      </c>
      <c r="H631" s="26">
        <v>7815190</v>
      </c>
    </row>
    <row r="632" spans="1:11" ht="15.75" thickBot="1">
      <c r="A632" s="227" t="s">
        <v>339</v>
      </c>
      <c r="B632" s="235">
        <v>328504901</v>
      </c>
      <c r="C632" s="235">
        <v>29261430</v>
      </c>
      <c r="D632" s="235">
        <v>1254645</v>
      </c>
      <c r="E632" s="235">
        <v>43177803</v>
      </c>
      <c r="F632" s="235">
        <v>1608187</v>
      </c>
      <c r="G632" s="235">
        <v>39664257</v>
      </c>
      <c r="H632" s="235">
        <v>443471223</v>
      </c>
    </row>
    <row r="634" spans="1:11">
      <c r="A634" s="5" t="s">
        <v>833</v>
      </c>
    </row>
    <row r="635" spans="1:11" ht="15.75" thickBot="1"/>
    <row r="636" spans="1:11" ht="15.75" thickBot="1">
      <c r="A636" s="209"/>
      <c r="B636" s="209" t="s">
        <v>342</v>
      </c>
      <c r="C636" s="209"/>
      <c r="D636" s="209"/>
      <c r="E636" s="209"/>
      <c r="F636" s="209"/>
      <c r="G636" s="209"/>
      <c r="H636" s="209"/>
      <c r="I636" s="209"/>
      <c r="J636" s="209"/>
      <c r="K636" s="209"/>
    </row>
    <row r="637" spans="1:11" ht="15.75" thickBot="1">
      <c r="A637" s="209" t="s">
        <v>327</v>
      </c>
      <c r="B637" s="209" t="s">
        <v>828</v>
      </c>
      <c r="C637" s="209" t="s">
        <v>831</v>
      </c>
      <c r="D637" s="209" t="s">
        <v>832</v>
      </c>
      <c r="E637" s="209" t="s">
        <v>859</v>
      </c>
      <c r="F637" s="209" t="s">
        <v>827</v>
      </c>
      <c r="G637" s="209" t="s">
        <v>243</v>
      </c>
      <c r="H637" s="209" t="s">
        <v>139</v>
      </c>
      <c r="I637" s="209" t="s">
        <v>829</v>
      </c>
      <c r="J637" s="209" t="s">
        <v>830</v>
      </c>
      <c r="K637" s="209" t="s">
        <v>23</v>
      </c>
    </row>
    <row r="638" spans="1:11">
      <c r="A638" s="11" t="s">
        <v>17</v>
      </c>
      <c r="B638" s="247">
        <v>37903326</v>
      </c>
      <c r="C638" s="170">
        <v>0</v>
      </c>
      <c r="D638" s="247">
        <v>934812</v>
      </c>
      <c r="E638" s="247">
        <v>9332182</v>
      </c>
      <c r="F638" s="247">
        <v>5368</v>
      </c>
      <c r="G638" s="170">
        <v>0</v>
      </c>
      <c r="H638" s="247">
        <v>160930</v>
      </c>
      <c r="I638" s="170">
        <v>0</v>
      </c>
      <c r="J638" s="170">
        <v>0</v>
      </c>
      <c r="K638" s="247">
        <v>48336618</v>
      </c>
    </row>
    <row r="639" spans="1:11">
      <c r="A639" s="11" t="s">
        <v>16</v>
      </c>
      <c r="B639" s="247">
        <v>8177485</v>
      </c>
      <c r="C639" s="247">
        <v>113635</v>
      </c>
      <c r="D639" s="247">
        <v>442046</v>
      </c>
      <c r="E639" s="247">
        <v>3330183</v>
      </c>
      <c r="F639" s="247">
        <v>4411</v>
      </c>
      <c r="G639" s="170">
        <v>300</v>
      </c>
      <c r="H639" s="247">
        <v>3148</v>
      </c>
      <c r="I639" s="170">
        <v>0</v>
      </c>
      <c r="J639" s="170">
        <v>0</v>
      </c>
      <c r="K639" s="247">
        <v>12071208</v>
      </c>
    </row>
    <row r="640" spans="1:11">
      <c r="A640" s="11" t="s">
        <v>13</v>
      </c>
      <c r="B640" s="247">
        <v>5355201</v>
      </c>
      <c r="C640" s="170">
        <v>0</v>
      </c>
      <c r="D640" s="170">
        <v>0</v>
      </c>
      <c r="E640" s="247">
        <v>4024907</v>
      </c>
      <c r="F640" s="247">
        <v>21676</v>
      </c>
      <c r="G640" s="247">
        <v>11820</v>
      </c>
      <c r="H640" s="247">
        <v>3550</v>
      </c>
      <c r="I640" s="247">
        <v>1664341</v>
      </c>
      <c r="J640" s="170">
        <v>0</v>
      </c>
      <c r="K640" s="247">
        <v>11081495</v>
      </c>
    </row>
    <row r="641" spans="1:11">
      <c r="A641" s="11" t="s">
        <v>12</v>
      </c>
      <c r="B641" s="247">
        <v>2698477</v>
      </c>
      <c r="C641" s="170">
        <v>0</v>
      </c>
      <c r="D641" s="247">
        <v>6600</v>
      </c>
      <c r="E641" s="247">
        <v>1423523</v>
      </c>
      <c r="F641" s="247">
        <v>12392</v>
      </c>
      <c r="G641" s="170">
        <v>0</v>
      </c>
      <c r="H641" s="170">
        <v>150</v>
      </c>
      <c r="I641" s="170">
        <v>0</v>
      </c>
      <c r="J641" s="170">
        <v>0</v>
      </c>
      <c r="K641" s="247">
        <v>4141142</v>
      </c>
    </row>
    <row r="642" spans="1:11">
      <c r="A642" s="11" t="s">
        <v>11</v>
      </c>
      <c r="B642" s="247">
        <v>13102046</v>
      </c>
      <c r="C642" s="247">
        <v>52391</v>
      </c>
      <c r="D642" s="247">
        <v>2280504</v>
      </c>
      <c r="E642" s="247">
        <v>13356272</v>
      </c>
      <c r="F642" s="247">
        <v>308637</v>
      </c>
      <c r="G642" s="247">
        <v>13630</v>
      </c>
      <c r="H642" s="170">
        <v>975</v>
      </c>
      <c r="I642" s="170">
        <v>0</v>
      </c>
      <c r="J642" s="170">
        <v>0</v>
      </c>
      <c r="K642" s="247">
        <v>29114455</v>
      </c>
    </row>
    <row r="643" spans="1:11">
      <c r="A643" s="11" t="s">
        <v>10</v>
      </c>
      <c r="B643" s="247">
        <v>18782914</v>
      </c>
      <c r="C643" s="170">
        <v>0</v>
      </c>
      <c r="D643" s="247">
        <v>173326</v>
      </c>
      <c r="E643" s="247">
        <v>7208287</v>
      </c>
      <c r="F643" s="247">
        <v>25740</v>
      </c>
      <c r="G643" s="247">
        <v>30200</v>
      </c>
      <c r="H643" s="247">
        <v>46996</v>
      </c>
      <c r="I643" s="170">
        <v>0</v>
      </c>
      <c r="J643" s="170">
        <v>0</v>
      </c>
      <c r="K643" s="247">
        <v>26267463</v>
      </c>
    </row>
    <row r="644" spans="1:11">
      <c r="A644" s="11" t="s">
        <v>9</v>
      </c>
      <c r="B644" s="247">
        <v>67305746</v>
      </c>
      <c r="C644" s="247">
        <v>89558</v>
      </c>
      <c r="D644" s="247">
        <v>33342063</v>
      </c>
      <c r="E644" s="247">
        <v>6825224</v>
      </c>
      <c r="F644" s="247">
        <v>1744</v>
      </c>
      <c r="G644" s="170">
        <v>0</v>
      </c>
      <c r="H644" s="247">
        <v>77672</v>
      </c>
      <c r="I644" s="170">
        <v>0</v>
      </c>
      <c r="J644" s="170">
        <v>0</v>
      </c>
      <c r="K644" s="247">
        <v>107642007</v>
      </c>
    </row>
    <row r="645" spans="1:11">
      <c r="A645" s="11" t="s">
        <v>67</v>
      </c>
      <c r="B645" s="170">
        <v>0</v>
      </c>
      <c r="C645" s="170">
        <v>0</v>
      </c>
      <c r="D645" s="170">
        <v>0</v>
      </c>
      <c r="E645" s="247">
        <v>1421528</v>
      </c>
      <c r="F645" s="247">
        <v>9494</v>
      </c>
      <c r="G645" s="170">
        <v>0</v>
      </c>
      <c r="H645" s="170">
        <v>0</v>
      </c>
      <c r="I645" s="170">
        <v>0</v>
      </c>
      <c r="J645" s="170">
        <v>0</v>
      </c>
      <c r="K645" s="247">
        <v>1431022</v>
      </c>
    </row>
    <row r="646" spans="1:11">
      <c r="A646" s="11" t="s">
        <v>332</v>
      </c>
      <c r="B646" s="247">
        <v>47411920</v>
      </c>
      <c r="C646" s="170">
        <v>0</v>
      </c>
      <c r="D646" s="170">
        <v>0</v>
      </c>
      <c r="E646" s="247">
        <v>18432038</v>
      </c>
      <c r="F646" s="247">
        <v>167679</v>
      </c>
      <c r="G646" s="170">
        <v>0</v>
      </c>
      <c r="H646" s="170">
        <v>0</v>
      </c>
      <c r="I646" s="170">
        <v>0</v>
      </c>
      <c r="J646" s="170">
        <v>0</v>
      </c>
      <c r="K646" s="247">
        <v>66313322</v>
      </c>
    </row>
    <row r="647" spans="1:11">
      <c r="A647" s="11" t="s">
        <v>333</v>
      </c>
      <c r="B647" s="247">
        <v>2145958</v>
      </c>
      <c r="C647" s="170">
        <v>0</v>
      </c>
      <c r="D647" s="170">
        <v>0</v>
      </c>
      <c r="E647" s="247">
        <v>4141872</v>
      </c>
      <c r="F647" s="247">
        <v>23318</v>
      </c>
      <c r="G647" s="170">
        <v>0</v>
      </c>
      <c r="H647" s="247">
        <v>237310</v>
      </c>
      <c r="I647" s="170">
        <v>0</v>
      </c>
      <c r="J647" s="170">
        <v>0</v>
      </c>
      <c r="K647" s="247">
        <v>6548458</v>
      </c>
    </row>
    <row r="648" spans="1:11">
      <c r="A648" s="11" t="s">
        <v>334</v>
      </c>
      <c r="B648" s="247">
        <v>28700589</v>
      </c>
      <c r="C648" s="170">
        <v>0</v>
      </c>
      <c r="D648" s="247">
        <v>199389</v>
      </c>
      <c r="E648" s="247">
        <v>4047484</v>
      </c>
      <c r="F648" s="247">
        <v>48109</v>
      </c>
      <c r="G648" s="247">
        <v>138819</v>
      </c>
      <c r="H648" s="170">
        <v>0</v>
      </c>
      <c r="I648" s="170">
        <v>0</v>
      </c>
      <c r="J648" s="170">
        <v>0</v>
      </c>
      <c r="K648" s="247">
        <v>33134390</v>
      </c>
    </row>
    <row r="649" spans="1:11">
      <c r="A649" s="83" t="s">
        <v>7</v>
      </c>
      <c r="B649" s="248">
        <v>5197509</v>
      </c>
      <c r="C649" s="248">
        <v>1314</v>
      </c>
      <c r="D649" s="248">
        <v>155437</v>
      </c>
      <c r="E649" s="248">
        <v>3886029</v>
      </c>
      <c r="F649" s="248">
        <v>19358</v>
      </c>
      <c r="G649" s="248">
        <v>5108</v>
      </c>
      <c r="H649" s="111">
        <v>0</v>
      </c>
      <c r="I649" s="111">
        <v>0</v>
      </c>
      <c r="J649" s="111">
        <v>0</v>
      </c>
      <c r="K649" s="248">
        <v>9264755</v>
      </c>
    </row>
    <row r="650" spans="1:11">
      <c r="A650" s="11" t="s">
        <v>6</v>
      </c>
      <c r="B650" s="247">
        <v>15975519</v>
      </c>
      <c r="C650" s="170">
        <v>0</v>
      </c>
      <c r="D650" s="247">
        <v>950812</v>
      </c>
      <c r="E650" s="247">
        <v>5929310</v>
      </c>
      <c r="F650" s="170">
        <v>963</v>
      </c>
      <c r="G650" s="170">
        <v>0</v>
      </c>
      <c r="H650" s="247">
        <v>382739</v>
      </c>
      <c r="I650" s="170">
        <v>0</v>
      </c>
      <c r="J650" s="170">
        <v>0</v>
      </c>
      <c r="K650" s="247">
        <v>23239343</v>
      </c>
    </row>
    <row r="651" spans="1:11">
      <c r="A651" s="11" t="s">
        <v>335</v>
      </c>
      <c r="B651" s="247">
        <v>4442511</v>
      </c>
      <c r="C651" s="170">
        <v>0</v>
      </c>
      <c r="D651" s="170">
        <v>0</v>
      </c>
      <c r="E651" s="247">
        <v>1305804</v>
      </c>
      <c r="F651" s="247">
        <v>14971</v>
      </c>
      <c r="G651" s="247">
        <v>1595</v>
      </c>
      <c r="H651" s="247">
        <v>3360</v>
      </c>
      <c r="I651" s="170">
        <v>0</v>
      </c>
      <c r="J651" s="247">
        <v>903665</v>
      </c>
      <c r="K651" s="247">
        <v>6671906</v>
      </c>
    </row>
    <row r="652" spans="1:11">
      <c r="A652" s="11" t="s">
        <v>336</v>
      </c>
      <c r="B652" s="247">
        <v>1483613</v>
      </c>
      <c r="C652" s="170">
        <v>0</v>
      </c>
      <c r="D652" s="170">
        <v>0</v>
      </c>
      <c r="E652" s="247">
        <v>1700637</v>
      </c>
      <c r="F652" s="247">
        <v>33741</v>
      </c>
      <c r="G652" s="170">
        <v>0</v>
      </c>
      <c r="H652" s="170">
        <v>0</v>
      </c>
      <c r="I652" s="170">
        <v>0</v>
      </c>
      <c r="J652" s="170">
        <v>0</v>
      </c>
      <c r="K652" s="247">
        <v>3217991</v>
      </c>
    </row>
    <row r="653" spans="1:11">
      <c r="A653" s="11" t="s">
        <v>66</v>
      </c>
      <c r="B653" s="170">
        <v>0</v>
      </c>
      <c r="C653" s="170">
        <v>0</v>
      </c>
      <c r="D653" s="170">
        <v>0</v>
      </c>
      <c r="E653" s="247">
        <v>712306</v>
      </c>
      <c r="F653" s="247">
        <v>9827</v>
      </c>
      <c r="G653" s="170">
        <v>0</v>
      </c>
      <c r="H653" s="170">
        <v>0</v>
      </c>
      <c r="I653" s="170">
        <v>0</v>
      </c>
      <c r="J653" s="170">
        <v>0</v>
      </c>
      <c r="K653" s="247">
        <v>722133</v>
      </c>
    </row>
    <row r="654" spans="1:11">
      <c r="A654" s="11" t="s">
        <v>2</v>
      </c>
      <c r="B654" s="247">
        <v>28786407</v>
      </c>
      <c r="C654" s="170">
        <v>0</v>
      </c>
      <c r="D654" s="247">
        <v>5937743</v>
      </c>
      <c r="E654" s="247">
        <v>642314</v>
      </c>
      <c r="F654" s="247">
        <v>16283</v>
      </c>
      <c r="G654" s="247">
        <v>2041517</v>
      </c>
      <c r="H654" s="247">
        <v>37213</v>
      </c>
      <c r="I654" s="170">
        <v>0</v>
      </c>
      <c r="J654" s="170">
        <v>0</v>
      </c>
      <c r="K654" s="247">
        <v>37461477</v>
      </c>
    </row>
    <row r="655" spans="1:11">
      <c r="A655" s="11" t="s">
        <v>312</v>
      </c>
      <c r="B655" s="247">
        <v>6792099</v>
      </c>
      <c r="C655" s="170">
        <v>0</v>
      </c>
      <c r="D655" s="170">
        <v>0</v>
      </c>
      <c r="E655" s="247">
        <v>2183711</v>
      </c>
      <c r="F655" s="247">
        <v>21038</v>
      </c>
      <c r="G655" s="170">
        <v>0</v>
      </c>
      <c r="H655" s="170">
        <v>0</v>
      </c>
      <c r="I655" s="170">
        <v>0</v>
      </c>
      <c r="J655" s="170">
        <v>0</v>
      </c>
      <c r="K655" s="247">
        <v>8996848</v>
      </c>
    </row>
    <row r="656" spans="1:11">
      <c r="A656" s="11" t="s">
        <v>338</v>
      </c>
      <c r="B656" s="247">
        <v>4818040</v>
      </c>
      <c r="C656" s="170">
        <v>0</v>
      </c>
      <c r="D656" s="170">
        <v>0</v>
      </c>
      <c r="E656" s="247">
        <v>2946994</v>
      </c>
      <c r="F656" s="247">
        <v>50156</v>
      </c>
      <c r="G656" s="170">
        <v>0</v>
      </c>
      <c r="H656" s="170">
        <v>0</v>
      </c>
      <c r="I656" s="170">
        <v>0</v>
      </c>
      <c r="J656" s="170">
        <v>0</v>
      </c>
      <c r="K656" s="247">
        <v>7815190</v>
      </c>
    </row>
    <row r="657" spans="1:11" ht="15.75" thickBot="1">
      <c r="A657" s="227" t="s">
        <v>339</v>
      </c>
      <c r="B657" s="249">
        <v>299079360</v>
      </c>
      <c r="C657" s="249">
        <v>256898</v>
      </c>
      <c r="D657" s="249">
        <v>44422732</v>
      </c>
      <c r="E657" s="249">
        <v>92850605</v>
      </c>
      <c r="F657" s="249">
        <v>794905</v>
      </c>
      <c r="G657" s="249">
        <v>2242989</v>
      </c>
      <c r="H657" s="249">
        <v>954043</v>
      </c>
      <c r="I657" s="249">
        <v>1664341</v>
      </c>
      <c r="J657" s="249">
        <v>903665</v>
      </c>
      <c r="K657" s="249">
        <v>443471223</v>
      </c>
    </row>
    <row r="659" spans="1:11">
      <c r="A659" s="238" t="s">
        <v>837</v>
      </c>
    </row>
    <row r="660" spans="1:11" ht="15.75" thickBot="1">
      <c r="A660" s="27"/>
    </row>
    <row r="661" spans="1:11" ht="15.75" thickBot="1">
      <c r="A661" s="195" t="s">
        <v>327</v>
      </c>
      <c r="B661" s="195" t="s">
        <v>834</v>
      </c>
      <c r="C661" s="195" t="s">
        <v>835</v>
      </c>
      <c r="D661" s="195" t="s">
        <v>836</v>
      </c>
      <c r="E661" s="195" t="s">
        <v>139</v>
      </c>
      <c r="F661" s="195" t="s">
        <v>23</v>
      </c>
    </row>
    <row r="662" spans="1:11">
      <c r="A662" s="11" t="s">
        <v>17</v>
      </c>
      <c r="B662" s="26">
        <v>3736304</v>
      </c>
      <c r="C662" s="26">
        <v>16157</v>
      </c>
      <c r="D662" s="26">
        <v>60444</v>
      </c>
      <c r="E662" s="26">
        <v>508223</v>
      </c>
      <c r="F662" s="26">
        <v>4321128</v>
      </c>
    </row>
    <row r="663" spans="1:11">
      <c r="A663" s="11" t="s">
        <v>16</v>
      </c>
      <c r="B663" s="26">
        <v>520826</v>
      </c>
      <c r="C663" s="26">
        <v>1400998</v>
      </c>
      <c r="D663" s="26">
        <v>54969</v>
      </c>
      <c r="E663" s="26">
        <v>222640</v>
      </c>
      <c r="F663" s="26">
        <v>2199433</v>
      </c>
    </row>
    <row r="664" spans="1:11">
      <c r="A664" s="11" t="s">
        <v>13</v>
      </c>
      <c r="B664" s="26">
        <v>138322</v>
      </c>
      <c r="C664" s="26">
        <v>204935</v>
      </c>
      <c r="D664" s="26">
        <v>68265</v>
      </c>
      <c r="E664" s="26">
        <v>121632</v>
      </c>
      <c r="F664" s="26">
        <v>533154</v>
      </c>
    </row>
    <row r="665" spans="1:11">
      <c r="A665" s="11" t="s">
        <v>12</v>
      </c>
      <c r="B665" s="26">
        <v>11047</v>
      </c>
      <c r="C665" s="26">
        <v>7677</v>
      </c>
      <c r="D665" s="26">
        <v>8684</v>
      </c>
      <c r="E665" s="26">
        <v>11371</v>
      </c>
      <c r="F665" s="26">
        <v>38779</v>
      </c>
    </row>
    <row r="666" spans="1:11">
      <c r="A666" s="11" t="s">
        <v>11</v>
      </c>
      <c r="B666" s="26">
        <v>1288530</v>
      </c>
      <c r="C666" s="26">
        <v>649912</v>
      </c>
      <c r="D666" s="26">
        <v>271074</v>
      </c>
      <c r="E666" s="26">
        <v>166177</v>
      </c>
      <c r="F666" s="26">
        <v>2375693</v>
      </c>
    </row>
    <row r="667" spans="1:11">
      <c r="A667" s="11" t="s">
        <v>10</v>
      </c>
      <c r="B667" s="26">
        <v>424280</v>
      </c>
      <c r="C667" s="26">
        <v>83873</v>
      </c>
      <c r="D667" s="26">
        <v>187186</v>
      </c>
      <c r="E667" s="26">
        <v>244891</v>
      </c>
      <c r="F667" s="26">
        <v>940230</v>
      </c>
    </row>
    <row r="668" spans="1:11">
      <c r="A668" s="11" t="s">
        <v>9</v>
      </c>
      <c r="B668" s="26">
        <v>28466066</v>
      </c>
      <c r="C668" s="26">
        <v>3134250</v>
      </c>
      <c r="D668" s="26">
        <v>318372</v>
      </c>
      <c r="E668" s="26">
        <v>1286008</v>
      </c>
      <c r="F668" s="26">
        <v>33204696</v>
      </c>
    </row>
    <row r="669" spans="1:11">
      <c r="A669" s="11" t="s">
        <v>67</v>
      </c>
      <c r="B669" s="11">
        <v>503</v>
      </c>
      <c r="C669" s="11">
        <v>0</v>
      </c>
      <c r="D669" s="11">
        <v>0</v>
      </c>
      <c r="E669" s="11">
        <v>0</v>
      </c>
      <c r="F669" s="11">
        <v>503</v>
      </c>
    </row>
    <row r="670" spans="1:11">
      <c r="A670" s="11" t="s">
        <v>332</v>
      </c>
      <c r="B670" s="26">
        <v>502159</v>
      </c>
      <c r="C670" s="11">
        <v>0</v>
      </c>
      <c r="D670" s="11">
        <v>0</v>
      </c>
      <c r="E670" s="26">
        <v>1466449</v>
      </c>
      <c r="F670" s="26">
        <v>1968608</v>
      </c>
    </row>
    <row r="671" spans="1:11">
      <c r="A671" s="11" t="s">
        <v>333</v>
      </c>
      <c r="B671" s="11">
        <v>0</v>
      </c>
      <c r="C671" s="26">
        <v>12354</v>
      </c>
      <c r="D671" s="26">
        <v>100903</v>
      </c>
      <c r="E671" s="11">
        <v>0</v>
      </c>
      <c r="F671" s="26">
        <v>113257</v>
      </c>
    </row>
    <row r="672" spans="1:11">
      <c r="A672" s="11" t="s">
        <v>334</v>
      </c>
      <c r="B672" s="26">
        <v>1239040</v>
      </c>
      <c r="C672" s="11">
        <v>0</v>
      </c>
      <c r="D672" s="26">
        <v>31188</v>
      </c>
      <c r="E672" s="26">
        <v>372884</v>
      </c>
      <c r="F672" s="26">
        <v>1643112</v>
      </c>
    </row>
    <row r="673" spans="1:11">
      <c r="A673" s="83" t="s">
        <v>7</v>
      </c>
      <c r="B673" s="219">
        <v>62256</v>
      </c>
      <c r="C673" s="219">
        <v>64079</v>
      </c>
      <c r="D673" s="219">
        <v>290925</v>
      </c>
      <c r="E673" s="219">
        <v>55480</v>
      </c>
      <c r="F673" s="219">
        <v>472740</v>
      </c>
    </row>
    <row r="674" spans="1:11">
      <c r="A674" s="11" t="s">
        <v>6</v>
      </c>
      <c r="B674" s="26">
        <v>2745260</v>
      </c>
      <c r="C674" s="26">
        <v>2162175</v>
      </c>
      <c r="D674" s="26">
        <v>90198</v>
      </c>
      <c r="E674" s="26">
        <v>65356</v>
      </c>
      <c r="F674" s="26">
        <v>5062989</v>
      </c>
    </row>
    <row r="675" spans="1:11">
      <c r="A675" s="11" t="s">
        <v>335</v>
      </c>
      <c r="B675" s="26">
        <v>329905</v>
      </c>
      <c r="C675" s="26">
        <v>27449</v>
      </c>
      <c r="D675" s="26">
        <v>63450</v>
      </c>
      <c r="E675" s="26">
        <v>53422</v>
      </c>
      <c r="F675" s="26">
        <v>474226</v>
      </c>
    </row>
    <row r="676" spans="1:11">
      <c r="A676" s="11" t="s">
        <v>336</v>
      </c>
      <c r="B676" s="26">
        <v>461353</v>
      </c>
      <c r="C676" s="26">
        <v>128585</v>
      </c>
      <c r="D676" s="26">
        <v>16709</v>
      </c>
      <c r="E676" s="26">
        <v>25891</v>
      </c>
      <c r="F676" s="26">
        <v>632538</v>
      </c>
    </row>
    <row r="677" spans="1:11">
      <c r="A677" s="11" t="s">
        <v>66</v>
      </c>
      <c r="B677" s="11">
        <v>0</v>
      </c>
      <c r="C677" s="11">
        <v>0</v>
      </c>
      <c r="D677" s="26">
        <v>1312</v>
      </c>
      <c r="E677" s="26">
        <v>5221</v>
      </c>
      <c r="F677" s="26">
        <v>6533</v>
      </c>
    </row>
    <row r="678" spans="1:11">
      <c r="A678" s="11" t="s">
        <v>2</v>
      </c>
      <c r="B678" s="26">
        <v>531440</v>
      </c>
      <c r="C678" s="26">
        <v>431813</v>
      </c>
      <c r="D678" s="26">
        <v>298778</v>
      </c>
      <c r="E678" s="26">
        <v>535423</v>
      </c>
      <c r="F678" s="26">
        <v>1797454</v>
      </c>
    </row>
    <row r="679" spans="1:11">
      <c r="A679" s="11" t="s">
        <v>312</v>
      </c>
      <c r="B679" s="26">
        <v>21508</v>
      </c>
      <c r="C679" s="26">
        <v>12995</v>
      </c>
      <c r="D679" s="26">
        <v>29139</v>
      </c>
      <c r="E679" s="26">
        <v>15015</v>
      </c>
      <c r="F679" s="26">
        <v>78657</v>
      </c>
    </row>
    <row r="680" spans="1:11">
      <c r="A680" s="11" t="s">
        <v>338</v>
      </c>
      <c r="B680" s="26">
        <v>101883</v>
      </c>
      <c r="C680" s="26">
        <v>35418</v>
      </c>
      <c r="D680" s="26">
        <v>23333</v>
      </c>
      <c r="E680" s="26">
        <v>30224</v>
      </c>
      <c r="F680" s="26">
        <v>190858</v>
      </c>
    </row>
    <row r="681" spans="1:11" ht="15.75" thickBot="1">
      <c r="A681" s="249" t="s">
        <v>339</v>
      </c>
      <c r="B681" s="249">
        <v>40580682</v>
      </c>
      <c r="C681" s="249">
        <v>8372670</v>
      </c>
      <c r="D681" s="249">
        <v>1914929</v>
      </c>
      <c r="E681" s="249">
        <v>5186307</v>
      </c>
      <c r="F681" s="249">
        <v>56054588</v>
      </c>
    </row>
    <row r="683" spans="1:11">
      <c r="A683" s="238" t="s">
        <v>838</v>
      </c>
    </row>
    <row r="684" spans="1:11" ht="15.75" thickBot="1">
      <c r="A684" s="250"/>
      <c r="B684" s="250"/>
      <c r="C684" s="250"/>
      <c r="D684" s="250"/>
      <c r="E684" s="250"/>
      <c r="F684" s="250"/>
      <c r="G684" s="250"/>
      <c r="H684" s="250"/>
      <c r="I684" s="250"/>
      <c r="J684" s="250"/>
      <c r="K684" s="250"/>
    </row>
    <row r="685" spans="1:11" ht="15.75" thickBot="1">
      <c r="A685" s="195" t="s">
        <v>359</v>
      </c>
      <c r="B685" s="195" t="s">
        <v>828</v>
      </c>
      <c r="C685" s="195" t="s">
        <v>829</v>
      </c>
      <c r="D685" s="195" t="s">
        <v>830</v>
      </c>
      <c r="E685" s="195" t="s">
        <v>831</v>
      </c>
      <c r="F685" s="195" t="s">
        <v>832</v>
      </c>
      <c r="G685" s="195" t="s">
        <v>826</v>
      </c>
      <c r="H685" s="195" t="s">
        <v>827</v>
      </c>
      <c r="I685" s="195" t="s">
        <v>243</v>
      </c>
      <c r="J685" s="195" t="s">
        <v>139</v>
      </c>
      <c r="K685" s="195" t="s">
        <v>23</v>
      </c>
    </row>
    <row r="686" spans="1:11">
      <c r="A686" s="11" t="s">
        <v>17</v>
      </c>
      <c r="B686" s="26">
        <v>1021630</v>
      </c>
      <c r="C686" s="11">
        <v>0</v>
      </c>
      <c r="D686" s="11">
        <v>0</v>
      </c>
      <c r="E686" s="11">
        <v>0</v>
      </c>
      <c r="F686" s="26">
        <v>307355</v>
      </c>
      <c r="G686" s="26">
        <v>186651</v>
      </c>
      <c r="H686" s="26">
        <v>2737811</v>
      </c>
      <c r="I686" s="11">
        <v>0</v>
      </c>
      <c r="J686" s="26">
        <v>67681</v>
      </c>
      <c r="K686" s="26">
        <v>4321128</v>
      </c>
    </row>
    <row r="687" spans="1:11">
      <c r="A687" s="11" t="s">
        <v>16</v>
      </c>
      <c r="B687" s="26">
        <v>1581109</v>
      </c>
      <c r="C687" s="11">
        <v>0</v>
      </c>
      <c r="D687" s="11">
        <v>0</v>
      </c>
      <c r="E687" s="26">
        <v>2939</v>
      </c>
      <c r="F687" s="26">
        <v>75800</v>
      </c>
      <c r="G687" s="26">
        <v>33325</v>
      </c>
      <c r="H687" s="26">
        <v>490090</v>
      </c>
      <c r="I687" s="11">
        <v>0</v>
      </c>
      <c r="J687" s="26">
        <v>16170</v>
      </c>
      <c r="K687" s="26">
        <v>2199433</v>
      </c>
    </row>
    <row r="688" spans="1:11">
      <c r="A688" s="11" t="s">
        <v>13</v>
      </c>
      <c r="B688" s="26">
        <v>118708</v>
      </c>
      <c r="C688" s="26">
        <v>196879</v>
      </c>
      <c r="D688" s="11">
        <v>0</v>
      </c>
      <c r="E688" s="11">
        <v>0</v>
      </c>
      <c r="F688" s="11">
        <v>0</v>
      </c>
      <c r="G688" s="26">
        <v>39814</v>
      </c>
      <c r="H688" s="26">
        <v>176233</v>
      </c>
      <c r="I688" s="11">
        <v>390</v>
      </c>
      <c r="J688" s="26">
        <v>1130</v>
      </c>
      <c r="K688" s="26">
        <v>533154</v>
      </c>
    </row>
    <row r="689" spans="1:11">
      <c r="A689" s="11" t="s">
        <v>12</v>
      </c>
      <c r="B689" s="26">
        <v>33064</v>
      </c>
      <c r="C689" s="11">
        <v>0</v>
      </c>
      <c r="D689" s="11">
        <v>0</v>
      </c>
      <c r="E689" s="11">
        <v>0</v>
      </c>
      <c r="F689" s="11">
        <v>0</v>
      </c>
      <c r="G689" s="26">
        <v>5573</v>
      </c>
      <c r="H689" s="11">
        <v>0</v>
      </c>
      <c r="I689" s="11">
        <v>0</v>
      </c>
      <c r="J689" s="11">
        <v>142</v>
      </c>
      <c r="K689" s="26">
        <v>38779</v>
      </c>
    </row>
    <row r="690" spans="1:11">
      <c r="A690" s="11" t="s">
        <v>11</v>
      </c>
      <c r="B690" s="26">
        <v>427347</v>
      </c>
      <c r="C690" s="11">
        <v>0</v>
      </c>
      <c r="D690" s="11">
        <v>0</v>
      </c>
      <c r="E690" s="11">
        <v>0</v>
      </c>
      <c r="F690" s="26">
        <v>23955</v>
      </c>
      <c r="G690" s="26">
        <v>263843</v>
      </c>
      <c r="H690" s="26">
        <v>1636182</v>
      </c>
      <c r="I690" s="26">
        <v>24366</v>
      </c>
      <c r="J690" s="11">
        <v>0</v>
      </c>
      <c r="K690" s="26">
        <v>2375693</v>
      </c>
    </row>
    <row r="691" spans="1:11">
      <c r="A691" s="11" t="s">
        <v>10</v>
      </c>
      <c r="B691" s="26">
        <v>526967</v>
      </c>
      <c r="C691" s="11">
        <v>0</v>
      </c>
      <c r="D691" s="11">
        <v>0</v>
      </c>
      <c r="E691" s="11">
        <v>0</v>
      </c>
      <c r="F691" s="26">
        <v>5890</v>
      </c>
      <c r="G691" s="26">
        <v>83140</v>
      </c>
      <c r="H691" s="26">
        <v>323117</v>
      </c>
      <c r="I691" s="11">
        <v>0</v>
      </c>
      <c r="J691" s="26">
        <v>1116</v>
      </c>
      <c r="K691" s="26">
        <v>940230</v>
      </c>
    </row>
    <row r="692" spans="1:11">
      <c r="A692" s="11" t="s">
        <v>9</v>
      </c>
      <c r="B692" s="26">
        <v>13512111</v>
      </c>
      <c r="C692" s="11">
        <v>0</v>
      </c>
      <c r="D692" s="11">
        <v>0</v>
      </c>
      <c r="E692" s="11">
        <v>0</v>
      </c>
      <c r="F692" s="26">
        <v>8211848</v>
      </c>
      <c r="G692" s="26">
        <v>6394485</v>
      </c>
      <c r="H692" s="26">
        <v>24751</v>
      </c>
      <c r="I692" s="11">
        <v>0</v>
      </c>
      <c r="J692" s="26">
        <v>5061501</v>
      </c>
      <c r="K692" s="26">
        <v>33204696</v>
      </c>
    </row>
    <row r="693" spans="1:11">
      <c r="A693" s="11" t="s">
        <v>67</v>
      </c>
      <c r="B693" s="11">
        <v>0</v>
      </c>
      <c r="C693" s="11">
        <v>0</v>
      </c>
      <c r="D693" s="11">
        <v>0</v>
      </c>
      <c r="E693" s="11">
        <v>0</v>
      </c>
      <c r="F693" s="11">
        <v>0</v>
      </c>
      <c r="G693" s="11">
        <v>0</v>
      </c>
      <c r="H693" s="11">
        <v>503</v>
      </c>
      <c r="I693" s="11">
        <v>0</v>
      </c>
      <c r="J693" s="11">
        <v>0</v>
      </c>
      <c r="K693" s="11">
        <v>503</v>
      </c>
    </row>
    <row r="694" spans="1:11">
      <c r="A694" s="11" t="s">
        <v>332</v>
      </c>
      <c r="B694" s="26">
        <v>1350676</v>
      </c>
      <c r="C694" s="11">
        <v>0</v>
      </c>
      <c r="D694" s="11">
        <v>0</v>
      </c>
      <c r="E694" s="11">
        <v>0</v>
      </c>
      <c r="F694" s="11">
        <v>0</v>
      </c>
      <c r="G694" s="26">
        <v>617932</v>
      </c>
      <c r="H694" s="11">
        <v>0</v>
      </c>
      <c r="I694" s="11">
        <v>0</v>
      </c>
      <c r="J694" s="11">
        <v>0</v>
      </c>
      <c r="K694" s="26">
        <v>1968608</v>
      </c>
    </row>
    <row r="695" spans="1:11">
      <c r="A695" s="11" t="s">
        <v>333</v>
      </c>
      <c r="B695" s="26">
        <v>1854</v>
      </c>
      <c r="C695" s="11">
        <v>0</v>
      </c>
      <c r="D695" s="11">
        <v>0</v>
      </c>
      <c r="E695" s="11">
        <v>0</v>
      </c>
      <c r="F695" s="11">
        <v>0</v>
      </c>
      <c r="G695" s="26">
        <v>103403</v>
      </c>
      <c r="H695" s="26">
        <v>8000</v>
      </c>
      <c r="I695" s="11">
        <v>0</v>
      </c>
      <c r="J695" s="11">
        <v>0</v>
      </c>
      <c r="K695" s="26">
        <v>113257</v>
      </c>
    </row>
    <row r="696" spans="1:11">
      <c r="A696" s="11" t="s">
        <v>334</v>
      </c>
      <c r="B696" s="26">
        <v>749551</v>
      </c>
      <c r="C696" s="11">
        <v>0</v>
      </c>
      <c r="D696" s="11">
        <v>0</v>
      </c>
      <c r="E696" s="11">
        <v>0</v>
      </c>
      <c r="F696" s="26">
        <v>52523</v>
      </c>
      <c r="G696" s="11">
        <v>625</v>
      </c>
      <c r="H696" s="26">
        <v>458150</v>
      </c>
      <c r="I696" s="26">
        <v>382263</v>
      </c>
      <c r="J696" s="11">
        <v>0</v>
      </c>
      <c r="K696" s="26">
        <v>1643112</v>
      </c>
    </row>
    <row r="697" spans="1:11">
      <c r="A697" s="83" t="s">
        <v>7</v>
      </c>
      <c r="B697" s="219">
        <v>81217</v>
      </c>
      <c r="C697" s="83">
        <v>0</v>
      </c>
      <c r="D697" s="83">
        <v>0</v>
      </c>
      <c r="E697" s="219">
        <v>47622</v>
      </c>
      <c r="F697" s="219">
        <v>40855</v>
      </c>
      <c r="G697" s="219">
        <v>90480</v>
      </c>
      <c r="H697" s="219">
        <v>206420</v>
      </c>
      <c r="I697" s="83">
        <v>0</v>
      </c>
      <c r="J697" s="219">
        <v>6146</v>
      </c>
      <c r="K697" s="219">
        <v>472740</v>
      </c>
    </row>
    <row r="698" spans="1:11">
      <c r="A698" s="11" t="s">
        <v>6</v>
      </c>
      <c r="B698" s="26">
        <v>3500096</v>
      </c>
      <c r="C698" s="11">
        <v>0</v>
      </c>
      <c r="D698" s="11">
        <v>0</v>
      </c>
      <c r="E698" s="11">
        <v>0</v>
      </c>
      <c r="F698" s="26">
        <v>33376</v>
      </c>
      <c r="G698" s="26">
        <v>118901</v>
      </c>
      <c r="H698" s="26">
        <v>1405831</v>
      </c>
      <c r="I698" s="11">
        <v>0</v>
      </c>
      <c r="J698" s="26">
        <v>4785</v>
      </c>
      <c r="K698" s="26">
        <v>5062989</v>
      </c>
    </row>
    <row r="699" spans="1:11">
      <c r="A699" s="11" t="s">
        <v>335</v>
      </c>
      <c r="B699" s="26">
        <v>293011</v>
      </c>
      <c r="C699" s="11">
        <v>0</v>
      </c>
      <c r="D699" s="26">
        <v>8270</v>
      </c>
      <c r="E699" s="11">
        <v>0</v>
      </c>
      <c r="F699" s="11">
        <v>0</v>
      </c>
      <c r="G699" s="26">
        <v>14879</v>
      </c>
      <c r="H699" s="26">
        <v>156476</v>
      </c>
      <c r="I699" s="26">
        <v>1085</v>
      </c>
      <c r="J699" s="11">
        <v>505</v>
      </c>
      <c r="K699" s="26">
        <v>474226</v>
      </c>
    </row>
    <row r="700" spans="1:11">
      <c r="A700" s="11" t="s">
        <v>336</v>
      </c>
      <c r="B700" s="26">
        <v>566949</v>
      </c>
      <c r="C700" s="11">
        <v>0</v>
      </c>
      <c r="D700" s="11">
        <v>0</v>
      </c>
      <c r="E700" s="11">
        <v>0</v>
      </c>
      <c r="F700" s="11">
        <v>0</v>
      </c>
      <c r="G700" s="26">
        <v>5330</v>
      </c>
      <c r="H700" s="26">
        <v>60259</v>
      </c>
      <c r="I700" s="11">
        <v>0</v>
      </c>
      <c r="J700" s="11">
        <v>0</v>
      </c>
      <c r="K700" s="26">
        <v>632538</v>
      </c>
    </row>
    <row r="701" spans="1:11">
      <c r="A701" s="11" t="s">
        <v>66</v>
      </c>
      <c r="B701" s="11">
        <v>0</v>
      </c>
      <c r="C701" s="11">
        <v>0</v>
      </c>
      <c r="D701" s="11">
        <v>0</v>
      </c>
      <c r="E701" s="11">
        <v>0</v>
      </c>
      <c r="F701" s="11">
        <v>0</v>
      </c>
      <c r="G701" s="26">
        <v>6533</v>
      </c>
      <c r="H701" s="11">
        <v>0</v>
      </c>
      <c r="I701" s="11">
        <v>0</v>
      </c>
      <c r="J701" s="11">
        <v>0</v>
      </c>
      <c r="K701" s="26">
        <v>6533</v>
      </c>
    </row>
    <row r="702" spans="1:11">
      <c r="A702" s="11" t="s">
        <v>2</v>
      </c>
      <c r="B702" s="26">
        <v>1232218</v>
      </c>
      <c r="C702" s="11">
        <v>0</v>
      </c>
      <c r="D702" s="11">
        <v>0</v>
      </c>
      <c r="E702" s="11">
        <v>0</v>
      </c>
      <c r="F702" s="26">
        <v>304953</v>
      </c>
      <c r="G702" s="26">
        <v>259486</v>
      </c>
      <c r="H702" s="11">
        <v>0</v>
      </c>
      <c r="I702" s="11">
        <v>217</v>
      </c>
      <c r="J702" s="11">
        <v>580</v>
      </c>
      <c r="K702" s="26">
        <v>1797454</v>
      </c>
    </row>
    <row r="703" spans="1:11">
      <c r="A703" s="11" t="s">
        <v>337</v>
      </c>
      <c r="B703" s="26">
        <v>49583</v>
      </c>
      <c r="C703" s="11">
        <v>0</v>
      </c>
      <c r="D703" s="11">
        <v>0</v>
      </c>
      <c r="E703" s="11">
        <v>0</v>
      </c>
      <c r="F703" s="11">
        <v>0</v>
      </c>
      <c r="G703" s="26">
        <v>6800</v>
      </c>
      <c r="H703" s="26">
        <v>22274</v>
      </c>
      <c r="I703" s="11">
        <v>0</v>
      </c>
      <c r="J703" s="11">
        <v>0</v>
      </c>
      <c r="K703" s="26">
        <v>78657</v>
      </c>
    </row>
    <row r="704" spans="1:11">
      <c r="A704" s="11" t="s">
        <v>338</v>
      </c>
      <c r="B704" s="26">
        <v>130569</v>
      </c>
      <c r="C704" s="11">
        <v>0</v>
      </c>
      <c r="D704" s="11">
        <v>0</v>
      </c>
      <c r="E704" s="11">
        <v>0</v>
      </c>
      <c r="F704" s="11">
        <v>0</v>
      </c>
      <c r="G704" s="26">
        <v>10498</v>
      </c>
      <c r="H704" s="26">
        <v>49791</v>
      </c>
      <c r="I704" s="11">
        <v>0</v>
      </c>
      <c r="J704" s="11">
        <v>0</v>
      </c>
      <c r="K704" s="26">
        <v>190858</v>
      </c>
    </row>
    <row r="705" spans="1:15" ht="15.75" thickBot="1">
      <c r="A705" s="249" t="s">
        <v>339</v>
      </c>
      <c r="B705" s="249">
        <v>25176660</v>
      </c>
      <c r="C705" s="249">
        <v>196879</v>
      </c>
      <c r="D705" s="249">
        <v>8270</v>
      </c>
      <c r="E705" s="249">
        <v>50561</v>
      </c>
      <c r="F705" s="249">
        <v>9056555</v>
      </c>
      <c r="G705" s="249">
        <v>8241698</v>
      </c>
      <c r="H705" s="249">
        <v>7755888</v>
      </c>
      <c r="I705" s="249">
        <v>408321</v>
      </c>
      <c r="J705" s="249">
        <v>5159756</v>
      </c>
      <c r="K705" s="249">
        <v>56054588</v>
      </c>
    </row>
    <row r="706" spans="1:15">
      <c r="B706" s="26"/>
      <c r="C706" s="26"/>
      <c r="D706" s="26"/>
      <c r="E706" s="26"/>
      <c r="F706" s="26"/>
      <c r="G706" s="26"/>
      <c r="H706" s="26"/>
      <c r="I706" s="26"/>
      <c r="J706" s="26"/>
      <c r="K706" s="26"/>
    </row>
    <row r="707" spans="1:15">
      <c r="A707" s="238" t="s">
        <v>845</v>
      </c>
    </row>
    <row r="708" spans="1:15" ht="15.75" thickBot="1">
      <c r="A708" s="27"/>
    </row>
    <row r="709" spans="1:15" ht="15.75" thickBot="1">
      <c r="A709" s="209" t="s">
        <v>327</v>
      </c>
      <c r="B709" s="209" t="s">
        <v>839</v>
      </c>
      <c r="C709" s="209" t="s">
        <v>840</v>
      </c>
      <c r="D709" s="209" t="s">
        <v>841</v>
      </c>
      <c r="E709" s="209" t="s">
        <v>842</v>
      </c>
      <c r="F709" s="209" t="s">
        <v>843</v>
      </c>
      <c r="G709" s="209" t="s">
        <v>844</v>
      </c>
      <c r="H709" s="209" t="s">
        <v>23</v>
      </c>
    </row>
    <row r="710" spans="1:15">
      <c r="A710" s="11" t="s">
        <v>17</v>
      </c>
      <c r="B710" s="11">
        <v>355</v>
      </c>
      <c r="C710" s="11">
        <v>927</v>
      </c>
      <c r="D710" s="11">
        <v>92</v>
      </c>
      <c r="E710" s="11">
        <v>409</v>
      </c>
      <c r="F710" s="11">
        <v>56</v>
      </c>
      <c r="G710" s="11">
        <v>63</v>
      </c>
      <c r="H710" s="26">
        <v>1783</v>
      </c>
    </row>
    <row r="711" spans="1:15">
      <c r="A711" s="11" t="s">
        <v>16</v>
      </c>
      <c r="B711" s="11">
        <v>54</v>
      </c>
      <c r="C711" s="11">
        <v>286</v>
      </c>
      <c r="D711" s="11">
        <v>13</v>
      </c>
      <c r="E711" s="11">
        <v>76</v>
      </c>
      <c r="F711" s="11">
        <v>2</v>
      </c>
      <c r="G711" s="11">
        <v>25</v>
      </c>
      <c r="H711" s="11">
        <v>429</v>
      </c>
    </row>
    <row r="712" spans="1:15">
      <c r="A712" s="11" t="s">
        <v>13</v>
      </c>
      <c r="B712" s="11">
        <v>70</v>
      </c>
      <c r="C712" s="11">
        <v>209</v>
      </c>
      <c r="D712" s="11">
        <v>22</v>
      </c>
      <c r="E712" s="11">
        <v>82</v>
      </c>
      <c r="F712" s="11">
        <v>27</v>
      </c>
      <c r="G712" s="11">
        <v>16</v>
      </c>
      <c r="H712" s="11">
        <v>383</v>
      </c>
    </row>
    <row r="713" spans="1:15" s="83" customFormat="1">
      <c r="A713" s="11" t="s">
        <v>12</v>
      </c>
      <c r="B713" s="11">
        <v>41</v>
      </c>
      <c r="C713" s="11">
        <v>69</v>
      </c>
      <c r="D713" s="11">
        <v>8</v>
      </c>
      <c r="E713" s="11">
        <v>19</v>
      </c>
      <c r="F713" s="11">
        <v>13</v>
      </c>
      <c r="G713" s="11">
        <v>1</v>
      </c>
      <c r="H713" s="11">
        <v>137</v>
      </c>
      <c r="I713" s="11"/>
      <c r="J713" s="11"/>
      <c r="K713" s="11"/>
      <c r="L713" s="11"/>
      <c r="M713" s="11"/>
      <c r="N713" s="11"/>
      <c r="O713" s="11"/>
    </row>
    <row r="714" spans="1:15">
      <c r="A714" s="11" t="s">
        <v>11</v>
      </c>
      <c r="B714" s="11">
        <v>166</v>
      </c>
      <c r="C714" s="11">
        <v>489</v>
      </c>
      <c r="D714" s="11">
        <v>55</v>
      </c>
      <c r="E714" s="11">
        <v>171</v>
      </c>
      <c r="F714" s="11">
        <v>4</v>
      </c>
      <c r="G714" s="11">
        <v>26</v>
      </c>
      <c r="H714" s="11">
        <v>881</v>
      </c>
    </row>
    <row r="715" spans="1:15">
      <c r="A715" s="11" t="s">
        <v>10</v>
      </c>
      <c r="B715" s="11">
        <v>180</v>
      </c>
      <c r="C715" s="11">
        <v>562</v>
      </c>
      <c r="D715" s="11">
        <v>51</v>
      </c>
      <c r="E715" s="11">
        <v>134</v>
      </c>
      <c r="F715" s="11">
        <v>12</v>
      </c>
      <c r="G715" s="11">
        <v>82</v>
      </c>
      <c r="H715" s="11">
        <v>927</v>
      </c>
    </row>
    <row r="716" spans="1:15">
      <c r="A716" s="11" t="s">
        <v>9</v>
      </c>
      <c r="B716" s="11">
        <v>587</v>
      </c>
      <c r="C716" s="26">
        <v>1100</v>
      </c>
      <c r="D716" s="11">
        <v>17</v>
      </c>
      <c r="E716" s="11">
        <v>250</v>
      </c>
      <c r="F716" s="11">
        <v>1</v>
      </c>
      <c r="G716" s="11">
        <v>5</v>
      </c>
      <c r="H716" s="26">
        <v>1954</v>
      </c>
    </row>
    <row r="717" spans="1:15">
      <c r="A717" s="11" t="s">
        <v>67</v>
      </c>
      <c r="B717" s="11">
        <v>3</v>
      </c>
      <c r="C717" s="11">
        <v>13</v>
      </c>
      <c r="D717" s="11">
        <v>2</v>
      </c>
      <c r="E717" s="11">
        <v>8</v>
      </c>
      <c r="F717" s="11">
        <v>5</v>
      </c>
      <c r="G717" s="11" t="s">
        <v>63</v>
      </c>
      <c r="H717" s="11">
        <v>26</v>
      </c>
      <c r="L717" s="83"/>
      <c r="M717" s="83"/>
      <c r="N717" s="83"/>
      <c r="O717" s="83"/>
    </row>
    <row r="718" spans="1:15">
      <c r="A718" s="11" t="s">
        <v>332</v>
      </c>
      <c r="B718" s="11">
        <v>426</v>
      </c>
      <c r="C718" s="11">
        <v>622</v>
      </c>
      <c r="D718" s="11">
        <v>232</v>
      </c>
      <c r="E718" s="11">
        <v>322</v>
      </c>
      <c r="F718" s="11">
        <v>10</v>
      </c>
      <c r="G718" s="11">
        <v>3</v>
      </c>
      <c r="H718" s="26">
        <v>1602</v>
      </c>
    </row>
    <row r="719" spans="1:15">
      <c r="A719" s="11" t="s">
        <v>333</v>
      </c>
      <c r="B719" s="11">
        <v>8</v>
      </c>
      <c r="C719" s="11">
        <v>166</v>
      </c>
      <c r="D719" s="11" t="s">
        <v>63</v>
      </c>
      <c r="E719" s="11" t="s">
        <v>63</v>
      </c>
      <c r="F719" s="11" t="s">
        <v>63</v>
      </c>
      <c r="G719" s="11" t="s">
        <v>63</v>
      </c>
      <c r="H719" s="11">
        <v>174</v>
      </c>
    </row>
    <row r="720" spans="1:15">
      <c r="A720" s="11" t="s">
        <v>334</v>
      </c>
      <c r="B720" s="11">
        <v>230</v>
      </c>
      <c r="C720" s="11">
        <v>534</v>
      </c>
      <c r="D720" s="11">
        <v>184</v>
      </c>
      <c r="E720" s="11">
        <v>204</v>
      </c>
      <c r="F720" s="11">
        <v>154</v>
      </c>
      <c r="G720" s="11">
        <v>85</v>
      </c>
      <c r="H720" s="26">
        <v>1152</v>
      </c>
    </row>
    <row r="721" spans="1:15">
      <c r="A721" s="83" t="s">
        <v>7</v>
      </c>
      <c r="B721" s="83">
        <v>71</v>
      </c>
      <c r="C721" s="83">
        <v>229</v>
      </c>
      <c r="D721" s="83">
        <v>122</v>
      </c>
      <c r="E721" s="83">
        <v>146</v>
      </c>
      <c r="F721" s="83">
        <v>4</v>
      </c>
      <c r="G721" s="83">
        <v>34</v>
      </c>
      <c r="H721" s="83">
        <v>568</v>
      </c>
      <c r="I721" s="83"/>
      <c r="J721" s="83"/>
      <c r="K721" s="83"/>
    </row>
    <row r="722" spans="1:15">
      <c r="A722" s="83" t="s">
        <v>6</v>
      </c>
      <c r="B722" s="83">
        <v>183</v>
      </c>
      <c r="C722" s="83">
        <v>338</v>
      </c>
      <c r="D722" s="83">
        <v>48</v>
      </c>
      <c r="E722" s="83">
        <v>204</v>
      </c>
      <c r="F722" s="83">
        <v>33</v>
      </c>
      <c r="G722" s="83">
        <v>59</v>
      </c>
      <c r="H722" s="83">
        <v>773</v>
      </c>
    </row>
    <row r="723" spans="1:15">
      <c r="A723" s="83" t="s">
        <v>335</v>
      </c>
      <c r="B723" s="83">
        <v>61</v>
      </c>
      <c r="C723" s="83">
        <v>132</v>
      </c>
      <c r="D723" s="83">
        <v>5</v>
      </c>
      <c r="E723" s="83">
        <v>16</v>
      </c>
      <c r="F723" s="83">
        <v>6</v>
      </c>
      <c r="G723" s="83">
        <v>2</v>
      </c>
      <c r="H723" s="83">
        <v>214</v>
      </c>
    </row>
    <row r="724" spans="1:15">
      <c r="A724" s="11" t="s">
        <v>336</v>
      </c>
      <c r="B724" s="11">
        <v>24</v>
      </c>
      <c r="C724" s="11">
        <v>38</v>
      </c>
      <c r="D724" s="11">
        <v>6</v>
      </c>
      <c r="E724" s="11">
        <v>22</v>
      </c>
      <c r="F724" s="11">
        <v>4</v>
      </c>
      <c r="G724" s="11">
        <v>1</v>
      </c>
      <c r="H724" s="11">
        <v>90</v>
      </c>
    </row>
    <row r="725" spans="1:15">
      <c r="A725" s="11" t="s">
        <v>66</v>
      </c>
      <c r="B725" s="11">
        <v>3</v>
      </c>
      <c r="C725" s="11">
        <v>6</v>
      </c>
      <c r="D725" s="11">
        <v>4</v>
      </c>
      <c r="E725" s="11">
        <v>1</v>
      </c>
      <c r="F725" s="11">
        <v>13</v>
      </c>
      <c r="G725" s="11" t="s">
        <v>63</v>
      </c>
      <c r="H725" s="11">
        <v>14</v>
      </c>
    </row>
    <row r="726" spans="1:15">
      <c r="A726" s="11" t="s">
        <v>2</v>
      </c>
      <c r="B726" s="11">
        <v>150</v>
      </c>
      <c r="C726" s="11">
        <v>480</v>
      </c>
      <c r="D726" s="11">
        <v>57</v>
      </c>
      <c r="E726" s="11">
        <v>96</v>
      </c>
      <c r="F726" s="11">
        <v>2</v>
      </c>
      <c r="G726" s="11">
        <v>6</v>
      </c>
      <c r="H726" s="11">
        <v>783</v>
      </c>
    </row>
    <row r="727" spans="1:15" s="83" customFormat="1">
      <c r="A727" s="11" t="s">
        <v>312</v>
      </c>
      <c r="B727" s="11">
        <v>54</v>
      </c>
      <c r="C727" s="11">
        <v>197</v>
      </c>
      <c r="D727" s="11">
        <v>20</v>
      </c>
      <c r="E727" s="11">
        <v>48</v>
      </c>
      <c r="F727" s="11">
        <v>1</v>
      </c>
      <c r="G727" s="11">
        <v>1</v>
      </c>
      <c r="H727" s="11">
        <v>319</v>
      </c>
      <c r="I727" s="11"/>
      <c r="J727" s="11"/>
      <c r="K727" s="11"/>
      <c r="L727" s="11"/>
      <c r="M727" s="11"/>
      <c r="N727" s="11"/>
      <c r="O727" s="11"/>
    </row>
    <row r="728" spans="1:15">
      <c r="A728" s="11" t="s">
        <v>338</v>
      </c>
      <c r="B728" s="11">
        <v>36</v>
      </c>
      <c r="C728" s="11">
        <v>177</v>
      </c>
      <c r="D728" s="11">
        <v>11</v>
      </c>
      <c r="E728" s="11">
        <v>88</v>
      </c>
      <c r="F728" s="11">
        <v>15</v>
      </c>
      <c r="G728" s="11">
        <v>4</v>
      </c>
      <c r="H728" s="11">
        <v>312</v>
      </c>
    </row>
    <row r="729" spans="1:15" ht="15.75" thickBot="1">
      <c r="A729" s="227" t="s">
        <v>339</v>
      </c>
      <c r="B729" s="235">
        <v>2702</v>
      </c>
      <c r="C729" s="235">
        <v>6574</v>
      </c>
      <c r="D729" s="227">
        <v>949</v>
      </c>
      <c r="E729" s="235">
        <v>2296</v>
      </c>
      <c r="F729" s="227">
        <v>362</v>
      </c>
      <c r="G729" s="227">
        <v>413</v>
      </c>
      <c r="H729" s="235">
        <v>12521</v>
      </c>
    </row>
    <row r="731" spans="1:15">
      <c r="A731" s="238" t="s">
        <v>846</v>
      </c>
    </row>
    <row r="732" spans="1:15" ht="15.75" thickBot="1">
      <c r="A732" s="27"/>
    </row>
    <row r="733" spans="1:15" ht="15.75" thickBot="1">
      <c r="A733" s="209" t="s">
        <v>327</v>
      </c>
      <c r="B733" s="209" t="s">
        <v>839</v>
      </c>
      <c r="C733" s="209" t="s">
        <v>840</v>
      </c>
      <c r="D733" s="209" t="s">
        <v>841</v>
      </c>
      <c r="E733" s="209" t="s">
        <v>842</v>
      </c>
      <c r="F733" s="209" t="s">
        <v>23</v>
      </c>
      <c r="G733" s="209" t="s">
        <v>843</v>
      </c>
      <c r="H733" s="209" t="s">
        <v>844</v>
      </c>
    </row>
    <row r="734" spans="1:15">
      <c r="A734" s="11" t="s">
        <v>17</v>
      </c>
      <c r="B734" s="11">
        <v>316.25</v>
      </c>
      <c r="C734" s="11">
        <v>797.42</v>
      </c>
      <c r="D734" s="11">
        <v>72.959999999999994</v>
      </c>
      <c r="E734" s="11">
        <v>279.01</v>
      </c>
      <c r="F734" s="251">
        <v>1465.64</v>
      </c>
      <c r="G734" s="11">
        <v>33.69</v>
      </c>
      <c r="H734" s="11">
        <v>19.420000000000002</v>
      </c>
    </row>
    <row r="735" spans="1:15">
      <c r="A735" s="11" t="s">
        <v>16</v>
      </c>
      <c r="B735" s="11">
        <v>49</v>
      </c>
      <c r="C735" s="11">
        <v>203.25</v>
      </c>
      <c r="D735" s="11">
        <v>10.5</v>
      </c>
      <c r="E735" s="11">
        <v>47.5</v>
      </c>
      <c r="F735" s="11">
        <v>310.25</v>
      </c>
      <c r="G735" s="11">
        <v>0.5</v>
      </c>
      <c r="H735" s="11">
        <v>7.75</v>
      </c>
    </row>
    <row r="736" spans="1:15">
      <c r="A736" s="11" t="s">
        <v>13</v>
      </c>
      <c r="B736" s="11">
        <v>66.16</v>
      </c>
      <c r="C736" s="11">
        <v>188.79</v>
      </c>
      <c r="D736" s="11">
        <v>20.75</v>
      </c>
      <c r="E736" s="11">
        <v>61.57</v>
      </c>
      <c r="F736" s="11">
        <v>337.27</v>
      </c>
      <c r="G736" s="11">
        <v>15.36</v>
      </c>
      <c r="H736" s="11">
        <v>1.6</v>
      </c>
    </row>
    <row r="737" spans="1:15">
      <c r="A737" s="11" t="s">
        <v>12</v>
      </c>
      <c r="B737" s="11">
        <v>37.54</v>
      </c>
      <c r="C737" s="11">
        <v>57.82</v>
      </c>
      <c r="D737" s="11">
        <v>6.83</v>
      </c>
      <c r="E737" s="11">
        <v>12.53</v>
      </c>
      <c r="F737" s="11">
        <v>114.72</v>
      </c>
      <c r="G737" s="11">
        <v>6.43</v>
      </c>
      <c r="H737" s="11">
        <v>1</v>
      </c>
      <c r="L737" s="83"/>
      <c r="M737" s="83"/>
      <c r="N737" s="83"/>
      <c r="O737" s="83"/>
    </row>
    <row r="738" spans="1:15">
      <c r="A738" s="11" t="s">
        <v>11</v>
      </c>
      <c r="B738" s="11">
        <v>150.91999999999999</v>
      </c>
      <c r="C738" s="11">
        <v>383.06</v>
      </c>
      <c r="D738" s="11">
        <v>48.4</v>
      </c>
      <c r="E738" s="11">
        <v>132.94</v>
      </c>
      <c r="F738" s="11">
        <v>715.32</v>
      </c>
      <c r="G738" s="11">
        <v>2.31</v>
      </c>
      <c r="H738" s="11">
        <v>2.85</v>
      </c>
    </row>
    <row r="739" spans="1:15">
      <c r="A739" s="11" t="s">
        <v>10</v>
      </c>
      <c r="B739" s="11">
        <v>162.62</v>
      </c>
      <c r="C739" s="11">
        <v>427.67</v>
      </c>
      <c r="D739" s="11">
        <v>46.26</v>
      </c>
      <c r="E739" s="11">
        <v>99.51</v>
      </c>
      <c r="F739" s="11">
        <v>736.06</v>
      </c>
      <c r="G739" s="11">
        <v>8</v>
      </c>
      <c r="H739" s="11">
        <v>6.69</v>
      </c>
    </row>
    <row r="740" spans="1:15">
      <c r="A740" s="11" t="s">
        <v>9</v>
      </c>
      <c r="B740" s="11">
        <v>583.98</v>
      </c>
      <c r="C740" s="251">
        <v>1098.8399999999999</v>
      </c>
      <c r="D740" s="11">
        <v>17</v>
      </c>
      <c r="E740" s="11">
        <v>250</v>
      </c>
      <c r="F740" s="251">
        <v>1949.82</v>
      </c>
      <c r="G740" s="11">
        <v>0.66</v>
      </c>
      <c r="H740" s="11">
        <v>0.92</v>
      </c>
    </row>
    <row r="741" spans="1:15">
      <c r="A741" s="11" t="s">
        <v>67</v>
      </c>
      <c r="B741" s="11">
        <v>3</v>
      </c>
      <c r="C741" s="11">
        <v>13</v>
      </c>
      <c r="D741" s="11">
        <v>2</v>
      </c>
      <c r="E741" s="11">
        <v>8</v>
      </c>
      <c r="F741" s="11">
        <v>26</v>
      </c>
      <c r="G741" s="11">
        <v>2.5</v>
      </c>
      <c r="H741" s="11" t="s">
        <v>63</v>
      </c>
    </row>
    <row r="742" spans="1:15">
      <c r="A742" s="11" t="s">
        <v>332</v>
      </c>
      <c r="B742" s="11">
        <v>419.51</v>
      </c>
      <c r="C742" s="11">
        <v>596.01</v>
      </c>
      <c r="D742" s="11">
        <v>223.27</v>
      </c>
      <c r="E742" s="11">
        <v>300.60000000000002</v>
      </c>
      <c r="F742" s="251">
        <v>1539.39</v>
      </c>
      <c r="G742" s="11">
        <v>5.4</v>
      </c>
      <c r="H742" s="11">
        <v>1.41</v>
      </c>
    </row>
    <row r="743" spans="1:15">
      <c r="A743" s="11" t="s">
        <v>333</v>
      </c>
      <c r="B743" s="11">
        <v>8</v>
      </c>
      <c r="C743" s="11">
        <v>133.59</v>
      </c>
      <c r="D743" s="11" t="s">
        <v>63</v>
      </c>
      <c r="E743" s="11" t="s">
        <v>63</v>
      </c>
      <c r="F743" s="11">
        <v>141.59</v>
      </c>
      <c r="G743" s="11" t="s">
        <v>63</v>
      </c>
      <c r="H743" s="11" t="s">
        <v>63</v>
      </c>
    </row>
    <row r="744" spans="1:15">
      <c r="A744" s="11" t="s">
        <v>334</v>
      </c>
      <c r="B744" s="11">
        <v>201.58</v>
      </c>
      <c r="C744" s="11">
        <v>447.85</v>
      </c>
      <c r="D744" s="11">
        <v>138.66999999999999</v>
      </c>
      <c r="E744" s="11">
        <v>166.92</v>
      </c>
      <c r="F744" s="11">
        <v>955.02</v>
      </c>
      <c r="G744" s="11">
        <v>61.25</v>
      </c>
      <c r="H744" s="11">
        <v>28.55</v>
      </c>
    </row>
    <row r="745" spans="1:15">
      <c r="A745" s="83" t="s">
        <v>7</v>
      </c>
      <c r="B745" s="83">
        <v>64.680000000000007</v>
      </c>
      <c r="C745" s="83">
        <v>149.72999999999999</v>
      </c>
      <c r="D745" s="83">
        <v>73.3</v>
      </c>
      <c r="E745" s="83">
        <v>81.28</v>
      </c>
      <c r="F745" s="83">
        <v>368.99</v>
      </c>
      <c r="G745" s="83">
        <v>1.9</v>
      </c>
      <c r="H745" s="83">
        <v>11.69</v>
      </c>
      <c r="I745" s="83"/>
      <c r="J745" s="83"/>
      <c r="K745" s="83"/>
    </row>
    <row r="746" spans="1:15">
      <c r="A746" s="11" t="s">
        <v>6</v>
      </c>
      <c r="B746" s="11">
        <v>161.79</v>
      </c>
      <c r="C746" s="11">
        <v>300.24</v>
      </c>
      <c r="D746" s="11">
        <v>30.65</v>
      </c>
      <c r="E746" s="11">
        <v>115.72</v>
      </c>
      <c r="F746" s="11">
        <v>608.4</v>
      </c>
      <c r="G746" s="11">
        <v>31.07</v>
      </c>
      <c r="H746" s="11">
        <v>13.6</v>
      </c>
    </row>
    <row r="747" spans="1:15" s="83" customFormat="1">
      <c r="A747" s="11" t="s">
        <v>335</v>
      </c>
      <c r="B747" s="11">
        <v>54.33</v>
      </c>
      <c r="C747" s="11">
        <v>116.11</v>
      </c>
      <c r="D747" s="11">
        <v>4.25</v>
      </c>
      <c r="E747" s="11">
        <v>8.15</v>
      </c>
      <c r="F747" s="11">
        <v>182.84</v>
      </c>
      <c r="G747" s="11">
        <v>4.75</v>
      </c>
      <c r="H747" s="11">
        <v>0.47</v>
      </c>
      <c r="I747" s="11"/>
      <c r="J747" s="11"/>
      <c r="K747" s="11"/>
      <c r="L747" s="11"/>
      <c r="M747" s="11"/>
      <c r="N747" s="11"/>
      <c r="O747" s="11"/>
    </row>
    <row r="748" spans="1:15">
      <c r="A748" s="11" t="s">
        <v>336</v>
      </c>
      <c r="B748" s="11">
        <v>21.96</v>
      </c>
      <c r="C748" s="11">
        <v>30.72</v>
      </c>
      <c r="D748" s="11">
        <v>4.7</v>
      </c>
      <c r="E748" s="11">
        <v>17.61</v>
      </c>
      <c r="F748" s="11">
        <v>74.989999999999995</v>
      </c>
      <c r="G748" s="11">
        <v>4</v>
      </c>
      <c r="H748" s="11">
        <v>0.25</v>
      </c>
    </row>
    <row r="749" spans="1:15">
      <c r="A749" s="11" t="s">
        <v>66</v>
      </c>
      <c r="B749" s="11">
        <v>3</v>
      </c>
      <c r="C749" s="11">
        <v>6</v>
      </c>
      <c r="D749" s="11">
        <v>4</v>
      </c>
      <c r="E749" s="11">
        <v>1</v>
      </c>
      <c r="F749" s="11">
        <v>14</v>
      </c>
      <c r="G749" s="11">
        <v>13</v>
      </c>
      <c r="H749" s="11" t="s">
        <v>63</v>
      </c>
    </row>
    <row r="750" spans="1:15">
      <c r="A750" s="11" t="s">
        <v>2</v>
      </c>
      <c r="B750" s="11">
        <v>134.24</v>
      </c>
      <c r="C750" s="11">
        <v>399.01</v>
      </c>
      <c r="D750" s="11">
        <v>49.3</v>
      </c>
      <c r="E750" s="11">
        <v>64.209999999999994</v>
      </c>
      <c r="F750" s="11">
        <v>646.76</v>
      </c>
      <c r="G750" s="11">
        <v>0.75</v>
      </c>
      <c r="H750" s="11">
        <v>0.52</v>
      </c>
    </row>
    <row r="751" spans="1:15">
      <c r="A751" s="11" t="s">
        <v>337</v>
      </c>
      <c r="B751" s="11">
        <v>48.07</v>
      </c>
      <c r="C751" s="11">
        <v>164.85</v>
      </c>
      <c r="D751" s="11">
        <v>12.06</v>
      </c>
      <c r="E751" s="11">
        <v>29.04</v>
      </c>
      <c r="F751" s="11">
        <v>254.02</v>
      </c>
      <c r="G751" s="11">
        <v>1</v>
      </c>
      <c r="H751" s="11">
        <v>0.1</v>
      </c>
    </row>
    <row r="752" spans="1:15">
      <c r="A752" s="11" t="s">
        <v>338</v>
      </c>
      <c r="B752" s="11">
        <v>32.4</v>
      </c>
      <c r="C752" s="11">
        <v>164.56</v>
      </c>
      <c r="D752" s="11">
        <v>10</v>
      </c>
      <c r="E752" s="11">
        <v>64.180000000000007</v>
      </c>
      <c r="F752" s="11">
        <v>271.14</v>
      </c>
      <c r="G752" s="11">
        <v>8.76</v>
      </c>
      <c r="H752" s="11">
        <v>0.89</v>
      </c>
    </row>
    <row r="753" spans="1:17" ht="15.75" thickBot="1">
      <c r="A753" s="227" t="s">
        <v>339</v>
      </c>
      <c r="B753" s="252">
        <v>2519.0300000000002</v>
      </c>
      <c r="C753" s="252">
        <v>5678.52</v>
      </c>
      <c r="D753" s="227">
        <v>774.89</v>
      </c>
      <c r="E753" s="252">
        <v>1739.77</v>
      </c>
      <c r="F753" s="252">
        <v>10712.22</v>
      </c>
      <c r="G753" s="227">
        <v>201.33</v>
      </c>
      <c r="H753" s="227">
        <v>97.71</v>
      </c>
    </row>
    <row r="754" spans="1:17"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</row>
    <row r="755" spans="1:17">
      <c r="A755" s="238" t="s">
        <v>849</v>
      </c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</row>
    <row r="756" spans="1:17" ht="15.75" thickBot="1">
      <c r="A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</row>
    <row r="757" spans="1:17" ht="15.75" thickBot="1">
      <c r="A757" s="209" t="s">
        <v>327</v>
      </c>
      <c r="B757" s="209" t="s">
        <v>847</v>
      </c>
      <c r="C757" s="209" t="s">
        <v>330</v>
      </c>
      <c r="D757" s="209" t="s">
        <v>848</v>
      </c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</row>
    <row r="758" spans="1:17">
      <c r="A758" s="11" t="s">
        <v>17</v>
      </c>
      <c r="B758" s="26">
        <v>569009</v>
      </c>
      <c r="C758" s="11">
        <v>2</v>
      </c>
      <c r="D758" s="11">
        <v>17</v>
      </c>
      <c r="G758" s="253"/>
      <c r="H758" s="253"/>
      <c r="I758" s="253"/>
      <c r="J758" s="253"/>
      <c r="K758" s="253"/>
      <c r="L758" s="41"/>
      <c r="M758" s="41"/>
      <c r="N758" s="41"/>
      <c r="O758" s="41"/>
      <c r="P758" s="41"/>
      <c r="Q758" s="41"/>
    </row>
    <row r="759" spans="1:17">
      <c r="A759" s="11" t="s">
        <v>16</v>
      </c>
      <c r="B759" s="26">
        <v>661108</v>
      </c>
      <c r="C759" s="11">
        <v>1</v>
      </c>
      <c r="D759" s="11">
        <v>7</v>
      </c>
      <c r="G759" s="41"/>
      <c r="H759" s="254"/>
      <c r="I759" s="254"/>
      <c r="J759" s="254"/>
      <c r="K759" s="254"/>
      <c r="L759" s="41"/>
      <c r="M759" s="41"/>
      <c r="N759" s="41"/>
      <c r="O759" s="41"/>
      <c r="P759" s="41"/>
      <c r="Q759" s="41"/>
    </row>
    <row r="760" spans="1:17">
      <c r="A760" s="11" t="s">
        <v>13</v>
      </c>
      <c r="B760" s="26">
        <v>203585</v>
      </c>
      <c r="C760" s="11">
        <v>1</v>
      </c>
      <c r="D760" s="11">
        <v>19</v>
      </c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</row>
    <row r="761" spans="1:17">
      <c r="A761" s="11" t="s">
        <v>11</v>
      </c>
      <c r="B761" s="26">
        <v>1326596</v>
      </c>
      <c r="C761" s="11">
        <v>31</v>
      </c>
      <c r="D761" s="26">
        <v>2235</v>
      </c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</row>
    <row r="762" spans="1:17">
      <c r="A762" s="11" t="s">
        <v>10</v>
      </c>
      <c r="B762" s="26">
        <v>196704</v>
      </c>
      <c r="C762" s="11">
        <v>9</v>
      </c>
      <c r="D762" s="11">
        <v>316</v>
      </c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</row>
    <row r="763" spans="1:17">
      <c r="A763" s="11" t="s">
        <v>9</v>
      </c>
      <c r="B763" s="26">
        <v>182388</v>
      </c>
      <c r="C763" s="11">
        <v>11</v>
      </c>
      <c r="D763" s="11">
        <v>153</v>
      </c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</row>
    <row r="764" spans="1:17">
      <c r="A764" s="11" t="s">
        <v>332</v>
      </c>
      <c r="B764" s="26">
        <v>5926649</v>
      </c>
      <c r="C764" s="11">
        <v>13</v>
      </c>
      <c r="D764" s="11">
        <v>184</v>
      </c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</row>
    <row r="765" spans="1:17">
      <c r="A765" s="83" t="s">
        <v>334</v>
      </c>
      <c r="B765" s="219">
        <v>318051</v>
      </c>
      <c r="C765" s="83">
        <v>3</v>
      </c>
      <c r="D765" s="83">
        <v>39</v>
      </c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</row>
    <row r="766" spans="1:17">
      <c r="A766" s="83" t="s">
        <v>7</v>
      </c>
      <c r="B766" s="219">
        <v>149946</v>
      </c>
      <c r="C766" s="83">
        <v>1</v>
      </c>
      <c r="D766" s="83">
        <v>8</v>
      </c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</row>
    <row r="767" spans="1:17">
      <c r="A767" s="83" t="s">
        <v>338</v>
      </c>
      <c r="B767" s="219">
        <v>1205612</v>
      </c>
      <c r="C767" s="83">
        <v>5</v>
      </c>
      <c r="D767" s="83">
        <v>178</v>
      </c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</row>
    <row r="768" spans="1:17" ht="15.75" thickBot="1">
      <c r="A768" s="255" t="s">
        <v>339</v>
      </c>
      <c r="B768" s="256">
        <v>10739648</v>
      </c>
      <c r="C768" s="255">
        <v>77</v>
      </c>
      <c r="D768" s="256">
        <v>3156</v>
      </c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</row>
    <row r="769" spans="1:17">
      <c r="A769" s="83"/>
      <c r="B769" s="83"/>
      <c r="C769" s="83"/>
      <c r="D769" s="83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</row>
    <row r="770" spans="1:17"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</row>
    <row r="771" spans="1:17" s="83" customFormat="1">
      <c r="A771" s="11"/>
      <c r="B771" s="11"/>
      <c r="C771" s="11"/>
      <c r="D771" s="11"/>
      <c r="E771" s="11"/>
      <c r="F771" s="1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</row>
    <row r="772" spans="1:17"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</row>
    <row r="773" spans="1:17"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</row>
    <row r="774" spans="1:17">
      <c r="G774" s="41"/>
      <c r="H774" s="41"/>
      <c r="I774" s="41"/>
      <c r="J774" s="41"/>
      <c r="K774" s="41"/>
      <c r="L774" s="253"/>
      <c r="M774" s="253"/>
      <c r="N774" s="253"/>
      <c r="O774" s="253"/>
      <c r="P774" s="41"/>
      <c r="Q774" s="41"/>
    </row>
    <row r="775" spans="1:17">
      <c r="G775" s="41"/>
      <c r="H775" s="41"/>
      <c r="I775" s="41"/>
      <c r="J775" s="41"/>
      <c r="K775" s="41"/>
      <c r="L775" s="254"/>
      <c r="M775" s="254"/>
      <c r="N775" s="224"/>
      <c r="O775" s="254"/>
      <c r="P775" s="41"/>
      <c r="Q775" s="41"/>
    </row>
    <row r="776" spans="1:17"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</row>
    <row r="777" spans="1:17"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</row>
    <row r="778" spans="1:17"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</row>
    <row r="779" spans="1:17">
      <c r="G779" s="41"/>
      <c r="H779" s="41"/>
      <c r="I779" s="41"/>
      <c r="J779" s="41"/>
      <c r="K779" s="41"/>
      <c r="L779" s="41"/>
      <c r="M779" s="41"/>
      <c r="N779" s="257"/>
      <c r="O779" s="41"/>
      <c r="P779" s="41"/>
      <c r="Q779" s="41"/>
    </row>
    <row r="780" spans="1:17"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</row>
    <row r="781" spans="1:17"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</row>
    <row r="782" spans="1:17"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</row>
    <row r="783" spans="1:17"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</row>
    <row r="784" spans="1:17"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</row>
    <row r="785" spans="7:17"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</row>
    <row r="786" spans="7:17"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</row>
    <row r="787" spans="7:17"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</row>
    <row r="788" spans="7:17"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</row>
    <row r="789" spans="7:17"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0"/>
  <sheetViews>
    <sheetView workbookViewId="0">
      <selection activeCell="G37" sqref="G37"/>
    </sheetView>
  </sheetViews>
  <sheetFormatPr baseColWidth="10" defaultRowHeight="15"/>
  <cols>
    <col min="1" max="1" width="11.42578125" style="217"/>
    <col min="2" max="7" width="11.42578125" style="94"/>
    <col min="8" max="8" width="11.5703125" style="94" customWidth="1"/>
    <col min="9" max="16384" width="11.42578125" style="94"/>
  </cols>
  <sheetData>
    <row r="1" spans="1:19">
      <c r="C1" s="94" t="s">
        <v>175</v>
      </c>
    </row>
    <row r="2" spans="1:19" ht="15.75" thickBot="1">
      <c r="B2" s="278" t="s">
        <v>23</v>
      </c>
      <c r="C2" s="278"/>
      <c r="D2" s="278"/>
      <c r="E2" s="278"/>
      <c r="F2" s="278"/>
      <c r="G2" s="278" t="s">
        <v>173</v>
      </c>
      <c r="H2" s="278"/>
      <c r="I2" s="278"/>
      <c r="J2" s="278"/>
      <c r="K2" s="278"/>
      <c r="L2" s="278" t="s">
        <v>174</v>
      </c>
      <c r="M2" s="278"/>
      <c r="N2" s="278"/>
      <c r="O2" s="278"/>
      <c r="P2" s="278"/>
    </row>
    <row r="3" spans="1:19" ht="15.75" customHeight="1" thickBot="1">
      <c r="A3" s="280"/>
      <c r="B3" s="281">
        <v>2011</v>
      </c>
      <c r="C3" s="281">
        <v>2012</v>
      </c>
      <c r="D3" s="281">
        <v>2013</v>
      </c>
      <c r="E3" s="281">
        <v>2014</v>
      </c>
      <c r="F3" s="281">
        <v>2015</v>
      </c>
      <c r="G3" s="281">
        <v>2016</v>
      </c>
      <c r="H3" s="281">
        <v>2011</v>
      </c>
      <c r="I3" s="281">
        <v>2012</v>
      </c>
      <c r="J3" s="281">
        <v>2013</v>
      </c>
      <c r="K3" s="281">
        <v>2014</v>
      </c>
      <c r="L3" s="281">
        <v>2015</v>
      </c>
      <c r="M3" s="281">
        <v>2016</v>
      </c>
      <c r="N3" s="281">
        <v>2011</v>
      </c>
      <c r="O3" s="281">
        <v>2012</v>
      </c>
      <c r="P3" s="281">
        <v>2013</v>
      </c>
      <c r="Q3" s="281">
        <v>2014</v>
      </c>
      <c r="R3" s="281">
        <v>2015</v>
      </c>
      <c r="S3" s="281">
        <v>2016</v>
      </c>
    </row>
    <row r="4" spans="1:19">
      <c r="A4" s="86"/>
      <c r="B4" s="282"/>
      <c r="C4" s="282"/>
      <c r="D4" s="282"/>
      <c r="E4" s="283"/>
      <c r="F4" s="283"/>
      <c r="G4" s="284"/>
      <c r="H4" s="283"/>
      <c r="I4" s="283"/>
      <c r="J4" s="283"/>
      <c r="K4" s="283"/>
      <c r="L4" s="283"/>
      <c r="M4" s="284"/>
      <c r="N4" s="283"/>
      <c r="O4" s="283"/>
      <c r="P4" s="283"/>
      <c r="Q4" s="283"/>
      <c r="R4" s="283"/>
    </row>
    <row r="5" spans="1:19" ht="15.75" thickBot="1">
      <c r="A5" s="285" t="s">
        <v>19</v>
      </c>
      <c r="B5" s="286">
        <v>16409</v>
      </c>
      <c r="C5" s="286">
        <v>16559</v>
      </c>
      <c r="D5" s="286">
        <v>16795</v>
      </c>
      <c r="E5" s="286">
        <v>17107</v>
      </c>
      <c r="F5" s="286">
        <v>17302</v>
      </c>
      <c r="G5" s="286">
        <v>17450</v>
      </c>
      <c r="H5" s="286">
        <v>14399</v>
      </c>
      <c r="I5" s="286">
        <v>14626</v>
      </c>
      <c r="J5" s="286">
        <v>14870</v>
      </c>
      <c r="K5" s="286">
        <v>15200</v>
      </c>
      <c r="L5" s="286">
        <v>15416</v>
      </c>
      <c r="M5" s="286">
        <v>15582</v>
      </c>
      <c r="N5" s="286">
        <v>2010</v>
      </c>
      <c r="O5" s="286">
        <v>1933</v>
      </c>
      <c r="P5" s="286">
        <v>1925</v>
      </c>
      <c r="Q5" s="286">
        <v>1907</v>
      </c>
      <c r="R5" s="286">
        <v>1886</v>
      </c>
      <c r="S5" s="286">
        <v>1868</v>
      </c>
    </row>
    <row r="6" spans="1:19">
      <c r="A6" s="86"/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</row>
    <row r="7" spans="1:19">
      <c r="A7" s="90" t="s">
        <v>17</v>
      </c>
      <c r="B7" s="287">
        <v>2997</v>
      </c>
      <c r="C7" s="287">
        <v>3027</v>
      </c>
      <c r="D7" s="287">
        <v>3096</v>
      </c>
      <c r="E7" s="287">
        <v>3249</v>
      </c>
      <c r="F7" s="287">
        <v>3391</v>
      </c>
      <c r="G7" s="287">
        <v>3510</v>
      </c>
      <c r="H7" s="287">
        <v>2725</v>
      </c>
      <c r="I7" s="287">
        <v>2777</v>
      </c>
      <c r="J7" s="287">
        <v>2843</v>
      </c>
      <c r="K7" s="287">
        <v>3008</v>
      </c>
      <c r="L7" s="287">
        <v>3155</v>
      </c>
      <c r="M7" s="287">
        <v>3281</v>
      </c>
      <c r="N7" s="89">
        <v>272</v>
      </c>
      <c r="O7" s="89">
        <v>250</v>
      </c>
      <c r="P7" s="89">
        <v>253</v>
      </c>
      <c r="Q7" s="89">
        <v>241</v>
      </c>
      <c r="R7" s="89">
        <v>236</v>
      </c>
      <c r="S7" s="89">
        <v>229</v>
      </c>
    </row>
    <row r="8" spans="1:19">
      <c r="A8" s="90" t="s">
        <v>16</v>
      </c>
      <c r="B8" s="89">
        <v>786</v>
      </c>
      <c r="C8" s="89">
        <v>788</v>
      </c>
      <c r="D8" s="89">
        <v>801</v>
      </c>
      <c r="E8" s="89">
        <v>807</v>
      </c>
      <c r="F8" s="89">
        <v>807</v>
      </c>
      <c r="G8" s="89">
        <v>814</v>
      </c>
      <c r="H8" s="89">
        <v>633</v>
      </c>
      <c r="I8" s="89">
        <v>640</v>
      </c>
      <c r="J8" s="89">
        <v>642</v>
      </c>
      <c r="K8" s="89">
        <v>659</v>
      </c>
      <c r="L8" s="89">
        <v>659</v>
      </c>
      <c r="M8" s="89">
        <v>668</v>
      </c>
      <c r="N8" s="89">
        <v>153</v>
      </c>
      <c r="O8" s="89">
        <v>148</v>
      </c>
      <c r="P8" s="89">
        <v>159</v>
      </c>
      <c r="Q8" s="89">
        <v>148</v>
      </c>
      <c r="R8" s="89">
        <v>148</v>
      </c>
      <c r="S8" s="89">
        <v>146</v>
      </c>
    </row>
    <row r="9" spans="1:19" ht="45">
      <c r="A9" s="90" t="s">
        <v>15</v>
      </c>
      <c r="B9" s="89">
        <v>355</v>
      </c>
      <c r="C9" s="89">
        <v>357</v>
      </c>
      <c r="D9" s="89">
        <v>365</v>
      </c>
      <c r="E9" s="89">
        <v>385</v>
      </c>
      <c r="F9" s="89">
        <v>388</v>
      </c>
      <c r="G9" s="89">
        <v>389</v>
      </c>
      <c r="H9" s="89">
        <v>289</v>
      </c>
      <c r="I9" s="89">
        <v>291</v>
      </c>
      <c r="J9" s="89">
        <v>295</v>
      </c>
      <c r="K9" s="89">
        <v>299</v>
      </c>
      <c r="L9" s="89">
        <v>299</v>
      </c>
      <c r="M9" s="89">
        <v>298</v>
      </c>
      <c r="N9" s="89">
        <v>66</v>
      </c>
      <c r="O9" s="89">
        <v>66</v>
      </c>
      <c r="P9" s="89">
        <v>70</v>
      </c>
      <c r="Q9" s="89">
        <v>86</v>
      </c>
      <c r="R9" s="89">
        <v>89</v>
      </c>
      <c r="S9" s="89">
        <v>91</v>
      </c>
    </row>
    <row r="10" spans="1:19" ht="30">
      <c r="A10" s="90" t="s">
        <v>14</v>
      </c>
      <c r="B10" s="287">
        <v>3043</v>
      </c>
      <c r="C10" s="287">
        <v>3052</v>
      </c>
      <c r="D10" s="287">
        <v>3055</v>
      </c>
      <c r="E10" s="287">
        <v>3064</v>
      </c>
      <c r="F10" s="287">
        <v>3063</v>
      </c>
      <c r="G10" s="287">
        <v>3066</v>
      </c>
      <c r="H10" s="287">
        <v>2880</v>
      </c>
      <c r="I10" s="287">
        <v>2890</v>
      </c>
      <c r="J10" s="287">
        <v>2904</v>
      </c>
      <c r="K10" s="287">
        <v>2913</v>
      </c>
      <c r="L10" s="287">
        <v>2914</v>
      </c>
      <c r="M10" s="287">
        <v>2915</v>
      </c>
      <c r="N10" s="89">
        <v>163</v>
      </c>
      <c r="O10" s="89">
        <v>162</v>
      </c>
      <c r="P10" s="89">
        <v>151</v>
      </c>
      <c r="Q10" s="89">
        <v>151</v>
      </c>
      <c r="R10" s="89">
        <v>149</v>
      </c>
      <c r="S10" s="89">
        <v>151</v>
      </c>
    </row>
    <row r="11" spans="1:19">
      <c r="A11" s="90" t="s">
        <v>13</v>
      </c>
      <c r="B11" s="89">
        <v>629</v>
      </c>
      <c r="C11" s="89">
        <v>633</v>
      </c>
      <c r="D11" s="89">
        <v>638</v>
      </c>
      <c r="E11" s="89">
        <v>644</v>
      </c>
      <c r="F11" s="89">
        <v>644</v>
      </c>
      <c r="G11" s="89">
        <v>648</v>
      </c>
      <c r="H11" s="89">
        <v>363</v>
      </c>
      <c r="I11" s="89">
        <v>367</v>
      </c>
      <c r="J11" s="89">
        <v>371</v>
      </c>
      <c r="K11" s="89">
        <v>385</v>
      </c>
      <c r="L11" s="89">
        <v>391</v>
      </c>
      <c r="M11" s="89">
        <v>393</v>
      </c>
      <c r="N11" s="89">
        <v>266</v>
      </c>
      <c r="O11" s="89">
        <v>266</v>
      </c>
      <c r="P11" s="89">
        <v>267</v>
      </c>
      <c r="Q11" s="89">
        <v>259</v>
      </c>
      <c r="R11" s="89">
        <v>253</v>
      </c>
      <c r="S11" s="89">
        <v>255</v>
      </c>
    </row>
    <row r="12" spans="1:19">
      <c r="A12" s="90" t="s">
        <v>12</v>
      </c>
      <c r="B12" s="89">
        <v>282</v>
      </c>
      <c r="C12" s="89">
        <v>286</v>
      </c>
      <c r="D12" s="89">
        <v>291</v>
      </c>
      <c r="E12" s="89">
        <v>292</v>
      </c>
      <c r="F12" s="89">
        <v>293</v>
      </c>
      <c r="G12" s="89">
        <v>293</v>
      </c>
      <c r="H12" s="89">
        <v>253</v>
      </c>
      <c r="I12" s="89">
        <v>257</v>
      </c>
      <c r="J12" s="89">
        <v>263</v>
      </c>
      <c r="K12" s="89">
        <v>264</v>
      </c>
      <c r="L12" s="89">
        <v>266</v>
      </c>
      <c r="M12" s="89">
        <v>266</v>
      </c>
      <c r="N12" s="89">
        <v>29</v>
      </c>
      <c r="O12" s="89">
        <v>29</v>
      </c>
      <c r="P12" s="89">
        <v>28</v>
      </c>
      <c r="Q12" s="89">
        <v>28</v>
      </c>
      <c r="R12" s="89">
        <v>27</v>
      </c>
      <c r="S12" s="89">
        <v>27</v>
      </c>
    </row>
    <row r="13" spans="1:19" ht="30">
      <c r="A13" s="90" t="s">
        <v>11</v>
      </c>
      <c r="B13" s="287">
        <v>1366</v>
      </c>
      <c r="C13" s="287">
        <v>1378</v>
      </c>
      <c r="D13" s="287">
        <v>1384</v>
      </c>
      <c r="E13" s="287">
        <v>1394</v>
      </c>
      <c r="F13" s="287">
        <v>1397</v>
      </c>
      <c r="G13" s="287">
        <v>1400</v>
      </c>
      <c r="H13" s="287">
        <v>1199</v>
      </c>
      <c r="I13" s="287">
        <v>1219</v>
      </c>
      <c r="J13" s="287">
        <v>1238</v>
      </c>
      <c r="K13" s="287">
        <v>1262</v>
      </c>
      <c r="L13" s="287">
        <v>1266</v>
      </c>
      <c r="M13" s="287">
        <v>1272</v>
      </c>
      <c r="N13" s="89">
        <v>167</v>
      </c>
      <c r="O13" s="89">
        <v>159</v>
      </c>
      <c r="P13" s="89">
        <v>146</v>
      </c>
      <c r="Q13" s="89">
        <v>132</v>
      </c>
      <c r="R13" s="89">
        <v>131</v>
      </c>
      <c r="S13" s="89">
        <v>128</v>
      </c>
    </row>
    <row r="14" spans="1:19" ht="30">
      <c r="A14" s="90" t="s">
        <v>10</v>
      </c>
      <c r="B14" s="89">
        <v>787</v>
      </c>
      <c r="C14" s="89">
        <v>788</v>
      </c>
      <c r="D14" s="89">
        <v>791</v>
      </c>
      <c r="E14" s="89">
        <v>804</v>
      </c>
      <c r="F14" s="89">
        <v>807</v>
      </c>
      <c r="G14" s="89">
        <v>814</v>
      </c>
      <c r="H14" s="89">
        <v>701</v>
      </c>
      <c r="I14" s="89">
        <v>711</v>
      </c>
      <c r="J14" s="89">
        <v>718</v>
      </c>
      <c r="K14" s="89">
        <v>726</v>
      </c>
      <c r="L14" s="89">
        <v>731</v>
      </c>
      <c r="M14" s="89">
        <v>736</v>
      </c>
      <c r="N14" s="89">
        <v>86</v>
      </c>
      <c r="O14" s="89">
        <v>77</v>
      </c>
      <c r="P14" s="89">
        <v>73</v>
      </c>
      <c r="Q14" s="89">
        <v>78</v>
      </c>
      <c r="R14" s="89">
        <v>76</v>
      </c>
      <c r="S14" s="89">
        <v>78</v>
      </c>
    </row>
    <row r="15" spans="1:19">
      <c r="A15" s="90" t="s">
        <v>9</v>
      </c>
      <c r="B15" s="287">
        <v>2263</v>
      </c>
      <c r="C15" s="287">
        <v>2315</v>
      </c>
      <c r="D15" s="287">
        <v>2361</v>
      </c>
      <c r="E15" s="287">
        <v>2369</v>
      </c>
      <c r="F15" s="287">
        <v>2380</v>
      </c>
      <c r="G15" s="287">
        <v>2385</v>
      </c>
      <c r="H15" s="287">
        <v>2050</v>
      </c>
      <c r="I15" s="287">
        <v>2117</v>
      </c>
      <c r="J15" s="287">
        <v>2167</v>
      </c>
      <c r="K15" s="287">
        <v>2174</v>
      </c>
      <c r="L15" s="287">
        <v>2193</v>
      </c>
      <c r="M15" s="287">
        <v>2194</v>
      </c>
      <c r="N15" s="89">
        <v>213</v>
      </c>
      <c r="O15" s="89">
        <v>198</v>
      </c>
      <c r="P15" s="89">
        <v>194</v>
      </c>
      <c r="Q15" s="89">
        <v>195</v>
      </c>
      <c r="R15" s="89">
        <v>187</v>
      </c>
      <c r="S15" s="89">
        <v>191</v>
      </c>
    </row>
    <row r="16" spans="1:19" ht="30">
      <c r="A16" s="90" t="s">
        <v>8</v>
      </c>
      <c r="B16" s="287">
        <v>1182</v>
      </c>
      <c r="C16" s="287">
        <v>1196</v>
      </c>
      <c r="D16" s="287">
        <v>1208</v>
      </c>
      <c r="E16" s="287">
        <v>1263</v>
      </c>
      <c r="F16" s="287">
        <v>1286</v>
      </c>
      <c r="G16" s="287">
        <v>1293</v>
      </c>
      <c r="H16" s="287">
        <v>1121</v>
      </c>
      <c r="I16" s="287">
        <v>1142</v>
      </c>
      <c r="J16" s="287">
        <v>1155</v>
      </c>
      <c r="K16" s="287">
        <v>1208</v>
      </c>
      <c r="L16" s="287">
        <v>1226</v>
      </c>
      <c r="M16" s="287">
        <v>1233</v>
      </c>
      <c r="N16" s="89">
        <v>61</v>
      </c>
      <c r="O16" s="89">
        <v>54</v>
      </c>
      <c r="P16" s="89">
        <v>53</v>
      </c>
      <c r="Q16" s="89">
        <v>55</v>
      </c>
      <c r="R16" s="89">
        <v>60</v>
      </c>
      <c r="S16" s="89">
        <v>60</v>
      </c>
    </row>
    <row r="17" spans="1:19" ht="30">
      <c r="A17" s="90" t="s">
        <v>7</v>
      </c>
      <c r="B17" s="89">
        <v>265</v>
      </c>
      <c r="C17" s="89">
        <v>274</v>
      </c>
      <c r="D17" s="89">
        <v>280</v>
      </c>
      <c r="E17" s="89">
        <v>287</v>
      </c>
      <c r="F17" s="89">
        <v>290</v>
      </c>
      <c r="G17" s="89">
        <v>290</v>
      </c>
      <c r="H17" s="89">
        <v>179</v>
      </c>
      <c r="I17" s="89">
        <v>185</v>
      </c>
      <c r="J17" s="89">
        <v>190</v>
      </c>
      <c r="K17" s="89">
        <v>202</v>
      </c>
      <c r="L17" s="89">
        <v>202</v>
      </c>
      <c r="M17" s="89">
        <v>206</v>
      </c>
      <c r="N17" s="89">
        <v>86</v>
      </c>
      <c r="O17" s="89">
        <v>89</v>
      </c>
      <c r="P17" s="89">
        <v>90</v>
      </c>
      <c r="Q17" s="89">
        <v>85</v>
      </c>
      <c r="R17" s="89">
        <v>88</v>
      </c>
      <c r="S17" s="89">
        <v>84</v>
      </c>
    </row>
    <row r="18" spans="1:19">
      <c r="A18" s="90" t="s">
        <v>6</v>
      </c>
      <c r="B18" s="89">
        <v>717</v>
      </c>
      <c r="C18" s="89">
        <v>718</v>
      </c>
      <c r="D18" s="89">
        <v>760</v>
      </c>
      <c r="E18" s="89">
        <v>766</v>
      </c>
      <c r="F18" s="89">
        <v>767</v>
      </c>
      <c r="G18" s="89">
        <v>769</v>
      </c>
      <c r="H18" s="89">
        <v>636</v>
      </c>
      <c r="I18" s="89">
        <v>640</v>
      </c>
      <c r="J18" s="89">
        <v>682</v>
      </c>
      <c r="K18" s="89">
        <v>688</v>
      </c>
      <c r="L18" s="89">
        <v>690</v>
      </c>
      <c r="M18" s="89">
        <v>691</v>
      </c>
      <c r="N18" s="89">
        <v>81</v>
      </c>
      <c r="O18" s="89">
        <v>78</v>
      </c>
      <c r="P18" s="89">
        <v>78</v>
      </c>
      <c r="Q18" s="89">
        <v>78</v>
      </c>
      <c r="R18" s="89">
        <v>77</v>
      </c>
      <c r="S18" s="89">
        <v>78</v>
      </c>
    </row>
    <row r="19" spans="1:19" ht="45">
      <c r="A19" s="90" t="s">
        <v>5</v>
      </c>
      <c r="B19" s="89">
        <v>480</v>
      </c>
      <c r="C19" s="89">
        <v>480</v>
      </c>
      <c r="D19" s="89">
        <v>485</v>
      </c>
      <c r="E19" s="89">
        <v>489</v>
      </c>
      <c r="F19" s="89">
        <v>488</v>
      </c>
      <c r="G19" s="89">
        <v>486</v>
      </c>
      <c r="H19" s="89">
        <v>278</v>
      </c>
      <c r="I19" s="89">
        <v>286</v>
      </c>
      <c r="J19" s="89">
        <v>290</v>
      </c>
      <c r="K19" s="89">
        <v>296</v>
      </c>
      <c r="L19" s="89">
        <v>296</v>
      </c>
      <c r="M19" s="89">
        <v>298</v>
      </c>
      <c r="N19" s="89">
        <v>202</v>
      </c>
      <c r="O19" s="89">
        <v>194</v>
      </c>
      <c r="P19" s="89">
        <v>195</v>
      </c>
      <c r="Q19" s="89">
        <v>193</v>
      </c>
      <c r="R19" s="89">
        <v>192</v>
      </c>
      <c r="S19" s="89">
        <v>188</v>
      </c>
    </row>
    <row r="20" spans="1:19" ht="30">
      <c r="A20" s="90" t="s">
        <v>4</v>
      </c>
      <c r="B20" s="89">
        <v>514</v>
      </c>
      <c r="C20" s="89">
        <v>520</v>
      </c>
      <c r="D20" s="89">
        <v>527</v>
      </c>
      <c r="E20" s="89">
        <v>528</v>
      </c>
      <c r="F20" s="89">
        <v>533</v>
      </c>
      <c r="G20" s="89">
        <v>534</v>
      </c>
      <c r="H20" s="89">
        <v>442</v>
      </c>
      <c r="I20" s="89">
        <v>451</v>
      </c>
      <c r="J20" s="89">
        <v>458</v>
      </c>
      <c r="K20" s="89">
        <v>459</v>
      </c>
      <c r="L20" s="89">
        <v>465</v>
      </c>
      <c r="M20" s="89">
        <v>467</v>
      </c>
      <c r="N20" s="89">
        <v>72</v>
      </c>
      <c r="O20" s="89">
        <v>69</v>
      </c>
      <c r="P20" s="89">
        <v>69</v>
      </c>
      <c r="Q20" s="89">
        <v>69</v>
      </c>
      <c r="R20" s="89">
        <v>68</v>
      </c>
      <c r="S20" s="89">
        <v>67</v>
      </c>
    </row>
    <row r="21" spans="1:19" ht="30">
      <c r="A21" s="90" t="s">
        <v>64</v>
      </c>
      <c r="B21" s="89">
        <v>191</v>
      </c>
      <c r="C21" s="89">
        <v>189</v>
      </c>
      <c r="D21" s="89">
        <v>187</v>
      </c>
      <c r="E21" s="89">
        <v>189</v>
      </c>
      <c r="F21" s="89">
        <v>191</v>
      </c>
      <c r="G21" s="89">
        <v>192</v>
      </c>
      <c r="H21" s="89">
        <v>163</v>
      </c>
      <c r="I21" s="89">
        <v>164</v>
      </c>
      <c r="J21" s="89">
        <v>164</v>
      </c>
      <c r="K21" s="89">
        <v>165</v>
      </c>
      <c r="L21" s="89">
        <v>165</v>
      </c>
      <c r="M21" s="89">
        <v>166</v>
      </c>
      <c r="N21" s="89">
        <v>28</v>
      </c>
      <c r="O21" s="89">
        <v>25</v>
      </c>
      <c r="P21" s="89">
        <v>23</v>
      </c>
      <c r="Q21" s="89">
        <v>24</v>
      </c>
      <c r="R21" s="89">
        <v>26</v>
      </c>
      <c r="S21" s="89">
        <v>26</v>
      </c>
    </row>
    <row r="22" spans="1:19">
      <c r="A22" s="90" t="s">
        <v>2</v>
      </c>
      <c r="B22" s="89">
        <v>287</v>
      </c>
      <c r="C22" s="89">
        <v>287</v>
      </c>
      <c r="D22" s="89">
        <v>287</v>
      </c>
      <c r="E22" s="89">
        <v>287</v>
      </c>
      <c r="F22" s="89">
        <v>287</v>
      </c>
      <c r="G22" s="89">
        <v>287</v>
      </c>
      <c r="H22" s="89">
        <v>276</v>
      </c>
      <c r="I22" s="89">
        <v>277</v>
      </c>
      <c r="J22" s="89">
        <v>277</v>
      </c>
      <c r="K22" s="89">
        <v>277</v>
      </c>
      <c r="L22" s="89">
        <v>277</v>
      </c>
      <c r="M22" s="89">
        <v>277</v>
      </c>
      <c r="N22" s="89">
        <v>11</v>
      </c>
      <c r="O22" s="89">
        <v>10</v>
      </c>
      <c r="P22" s="89">
        <v>10</v>
      </c>
      <c r="Q22" s="89">
        <v>10</v>
      </c>
      <c r="R22" s="89">
        <v>10</v>
      </c>
      <c r="S22" s="89">
        <v>10</v>
      </c>
    </row>
    <row r="23" spans="1:19">
      <c r="A23" s="90" t="s">
        <v>1</v>
      </c>
      <c r="B23" s="89">
        <v>159</v>
      </c>
      <c r="C23" s="89">
        <v>165</v>
      </c>
      <c r="D23" s="89">
        <v>173</v>
      </c>
      <c r="E23" s="89">
        <v>183</v>
      </c>
      <c r="F23" s="89">
        <v>182</v>
      </c>
      <c r="G23" s="89">
        <v>173</v>
      </c>
      <c r="H23" s="89">
        <v>105</v>
      </c>
      <c r="I23" s="89">
        <v>106</v>
      </c>
      <c r="J23" s="89">
        <v>107</v>
      </c>
      <c r="K23" s="89">
        <v>108</v>
      </c>
      <c r="L23" s="89">
        <v>114</v>
      </c>
      <c r="M23" s="89">
        <v>114</v>
      </c>
      <c r="N23" s="89">
        <v>54</v>
      </c>
      <c r="O23" s="89">
        <v>59</v>
      </c>
      <c r="P23" s="89">
        <v>66</v>
      </c>
      <c r="Q23" s="89">
        <v>75</v>
      </c>
      <c r="R23" s="89">
        <v>68</v>
      </c>
      <c r="S23" s="89">
        <v>59</v>
      </c>
    </row>
    <row r="24" spans="1:19">
      <c r="A24" s="90" t="s">
        <v>67</v>
      </c>
      <c r="B24" s="89">
        <v>95</v>
      </c>
      <c r="C24" s="89">
        <v>95</v>
      </c>
      <c r="D24" s="89">
        <v>95</v>
      </c>
      <c r="E24" s="89">
        <v>96</v>
      </c>
      <c r="F24" s="89">
        <v>96</v>
      </c>
      <c r="G24" s="89">
        <v>96</v>
      </c>
      <c r="H24" s="89">
        <v>95</v>
      </c>
      <c r="I24" s="89">
        <v>95</v>
      </c>
      <c r="J24" s="89">
        <v>95</v>
      </c>
      <c r="K24" s="89">
        <v>96</v>
      </c>
      <c r="L24" s="89">
        <v>96</v>
      </c>
      <c r="M24" s="89">
        <v>96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89">
        <v>0</v>
      </c>
    </row>
    <row r="25" spans="1:19">
      <c r="A25" s="90" t="s">
        <v>66</v>
      </c>
      <c r="B25" s="89">
        <v>11</v>
      </c>
      <c r="C25" s="89">
        <v>11</v>
      </c>
      <c r="D25" s="89">
        <v>11</v>
      </c>
      <c r="E25" s="89">
        <v>11</v>
      </c>
      <c r="F25" s="89">
        <v>12</v>
      </c>
      <c r="G25" s="89">
        <v>11</v>
      </c>
      <c r="H25" s="89">
        <v>11</v>
      </c>
      <c r="I25" s="89">
        <v>11</v>
      </c>
      <c r="J25" s="89">
        <v>11</v>
      </c>
      <c r="K25" s="89">
        <v>11</v>
      </c>
      <c r="L25" s="89">
        <v>11</v>
      </c>
      <c r="M25" s="89">
        <v>11</v>
      </c>
      <c r="N25" s="89">
        <v>0</v>
      </c>
      <c r="O25" s="89">
        <v>0</v>
      </c>
      <c r="P25" s="89">
        <v>0</v>
      </c>
      <c r="Q25" s="89">
        <v>0</v>
      </c>
      <c r="R25" s="89">
        <v>1</v>
      </c>
      <c r="S25" s="89">
        <v>0</v>
      </c>
    </row>
    <row r="26" spans="1:19" ht="45">
      <c r="A26" s="90" t="s">
        <v>176</v>
      </c>
    </row>
    <row r="27" spans="1:19">
      <c r="A27" s="86"/>
      <c r="B27" s="283"/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S27" s="283"/>
    </row>
    <row r="28" spans="1:19">
      <c r="A28" s="90" t="s">
        <v>17</v>
      </c>
      <c r="B28" s="89">
        <v>18.3</v>
      </c>
      <c r="C28" s="89">
        <v>18.3</v>
      </c>
      <c r="D28" s="89">
        <v>18.399999999999999</v>
      </c>
      <c r="E28" s="89">
        <v>19</v>
      </c>
      <c r="F28" s="89">
        <v>19.600000000000001</v>
      </c>
      <c r="G28" s="89">
        <v>20.100000000000001</v>
      </c>
      <c r="H28" s="89">
        <v>18.899999999999999</v>
      </c>
      <c r="I28" s="89">
        <v>19</v>
      </c>
      <c r="J28" s="89">
        <v>19.100000000000001</v>
      </c>
      <c r="K28" s="89">
        <v>19.8</v>
      </c>
      <c r="L28" s="89">
        <v>20.5</v>
      </c>
      <c r="M28" s="89">
        <v>21.1</v>
      </c>
      <c r="N28" s="89">
        <v>13.5</v>
      </c>
      <c r="O28" s="89">
        <v>12.9</v>
      </c>
      <c r="P28" s="89">
        <v>13.1</v>
      </c>
      <c r="Q28" s="89">
        <v>12.6</v>
      </c>
      <c r="R28" s="89">
        <v>12.5</v>
      </c>
      <c r="S28" s="89">
        <v>12.3</v>
      </c>
    </row>
    <row r="29" spans="1:19">
      <c r="A29" s="90" t="s">
        <v>16</v>
      </c>
      <c r="B29" s="89">
        <v>4.8</v>
      </c>
      <c r="C29" s="89">
        <v>4.8</v>
      </c>
      <c r="D29" s="89">
        <v>4.8</v>
      </c>
      <c r="E29" s="89">
        <v>4.7</v>
      </c>
      <c r="F29" s="89">
        <v>4.7</v>
      </c>
      <c r="G29" s="89">
        <v>4.7</v>
      </c>
      <c r="H29" s="89">
        <v>4.4000000000000004</v>
      </c>
      <c r="I29" s="89">
        <v>4.4000000000000004</v>
      </c>
      <c r="J29" s="89">
        <v>4.3</v>
      </c>
      <c r="K29" s="89">
        <v>4.3</v>
      </c>
      <c r="L29" s="89">
        <v>4.3</v>
      </c>
      <c r="M29" s="89">
        <v>4.3</v>
      </c>
      <c r="N29" s="89">
        <v>7.6</v>
      </c>
      <c r="O29" s="89">
        <v>7.7</v>
      </c>
      <c r="P29" s="89">
        <v>8.3000000000000007</v>
      </c>
      <c r="Q29" s="89">
        <v>7.8</v>
      </c>
      <c r="R29" s="89">
        <v>7.8</v>
      </c>
      <c r="S29" s="89">
        <v>7.8</v>
      </c>
    </row>
    <row r="30" spans="1:19" ht="45">
      <c r="A30" s="90" t="s">
        <v>15</v>
      </c>
      <c r="B30" s="89">
        <v>2.2000000000000002</v>
      </c>
      <c r="C30" s="89">
        <v>2.2000000000000002</v>
      </c>
      <c r="D30" s="89">
        <v>2.2000000000000002</v>
      </c>
      <c r="E30" s="89">
        <v>2.2999999999999998</v>
      </c>
      <c r="F30" s="89">
        <v>2.2000000000000002</v>
      </c>
      <c r="G30" s="89">
        <v>2.2000000000000002</v>
      </c>
      <c r="H30" s="89">
        <v>2</v>
      </c>
      <c r="I30" s="89">
        <v>2</v>
      </c>
      <c r="J30" s="89">
        <v>2</v>
      </c>
      <c r="K30" s="89">
        <v>2</v>
      </c>
      <c r="L30" s="89">
        <v>1.9</v>
      </c>
      <c r="M30" s="89">
        <v>1.9</v>
      </c>
      <c r="N30" s="89">
        <v>3.3</v>
      </c>
      <c r="O30" s="89">
        <v>3.4</v>
      </c>
      <c r="P30" s="89">
        <v>3.6</v>
      </c>
      <c r="Q30" s="89">
        <v>4.5</v>
      </c>
      <c r="R30" s="89">
        <v>4.7</v>
      </c>
      <c r="S30" s="89">
        <v>4.9000000000000004</v>
      </c>
    </row>
    <row r="31" spans="1:19" ht="30">
      <c r="A31" s="90" t="s">
        <v>14</v>
      </c>
      <c r="B31" s="89">
        <v>18.5</v>
      </c>
      <c r="C31" s="89">
        <v>18.399999999999999</v>
      </c>
      <c r="D31" s="89">
        <v>18.2</v>
      </c>
      <c r="E31" s="89">
        <v>17.899999999999999</v>
      </c>
      <c r="F31" s="89">
        <v>17.7</v>
      </c>
      <c r="G31" s="89">
        <v>17.600000000000001</v>
      </c>
      <c r="H31" s="89">
        <v>20</v>
      </c>
      <c r="I31" s="89">
        <v>19.8</v>
      </c>
      <c r="J31" s="89">
        <v>19.5</v>
      </c>
      <c r="K31" s="89">
        <v>19.2</v>
      </c>
      <c r="L31" s="89">
        <v>18.899999999999999</v>
      </c>
      <c r="M31" s="89">
        <v>18.7</v>
      </c>
      <c r="N31" s="89">
        <v>8.1</v>
      </c>
      <c r="O31" s="89">
        <v>8.4</v>
      </c>
      <c r="P31" s="89">
        <v>7.8</v>
      </c>
      <c r="Q31" s="89">
        <v>7.9</v>
      </c>
      <c r="R31" s="89">
        <v>7.9</v>
      </c>
      <c r="S31" s="89">
        <v>8.1</v>
      </c>
    </row>
    <row r="32" spans="1:19">
      <c r="A32" s="90" t="s">
        <v>13</v>
      </c>
      <c r="B32" s="89">
        <v>3.8</v>
      </c>
      <c r="C32" s="89">
        <v>3.8</v>
      </c>
      <c r="D32" s="89">
        <v>3.8</v>
      </c>
      <c r="E32" s="89">
        <v>3.8</v>
      </c>
      <c r="F32" s="89">
        <v>3.7</v>
      </c>
      <c r="G32" s="89">
        <v>3.7</v>
      </c>
      <c r="H32" s="89">
        <v>2.5</v>
      </c>
      <c r="I32" s="89">
        <v>2.5</v>
      </c>
      <c r="J32" s="89">
        <v>2.5</v>
      </c>
      <c r="K32" s="89">
        <v>2.5</v>
      </c>
      <c r="L32" s="89">
        <v>2.5</v>
      </c>
      <c r="M32" s="89">
        <v>2.5</v>
      </c>
      <c r="N32" s="89">
        <v>13.2</v>
      </c>
      <c r="O32" s="89">
        <v>13.8</v>
      </c>
      <c r="P32" s="89">
        <v>13.9</v>
      </c>
      <c r="Q32" s="89">
        <v>13.6</v>
      </c>
      <c r="R32" s="89">
        <v>13.4</v>
      </c>
      <c r="S32" s="89">
        <v>13.7</v>
      </c>
    </row>
    <row r="33" spans="1:19">
      <c r="A33" s="90" t="s">
        <v>12</v>
      </c>
      <c r="B33" s="89">
        <v>1.7</v>
      </c>
      <c r="C33" s="89">
        <v>1.7</v>
      </c>
      <c r="D33" s="89">
        <v>1.7</v>
      </c>
      <c r="E33" s="89">
        <v>1.7</v>
      </c>
      <c r="F33" s="89">
        <v>1.7</v>
      </c>
      <c r="G33" s="89">
        <v>1.7</v>
      </c>
      <c r="H33" s="89">
        <v>1.8</v>
      </c>
      <c r="I33" s="89">
        <v>1.8</v>
      </c>
      <c r="J33" s="89">
        <v>1.8</v>
      </c>
      <c r="K33" s="89">
        <v>1.7</v>
      </c>
      <c r="L33" s="89">
        <v>1.7</v>
      </c>
      <c r="M33" s="89">
        <v>1.7</v>
      </c>
      <c r="N33" s="89">
        <v>1.4</v>
      </c>
      <c r="O33" s="89">
        <v>1.5</v>
      </c>
      <c r="P33" s="89">
        <v>1.5</v>
      </c>
      <c r="Q33" s="89">
        <v>1.5</v>
      </c>
      <c r="R33" s="89">
        <v>1.4</v>
      </c>
      <c r="S33" s="89">
        <v>1.4</v>
      </c>
    </row>
    <row r="34" spans="1:19" ht="30">
      <c r="A34" s="90" t="s">
        <v>11</v>
      </c>
      <c r="B34" s="89">
        <v>8.3000000000000007</v>
      </c>
      <c r="C34" s="89">
        <v>8.3000000000000007</v>
      </c>
      <c r="D34" s="89">
        <v>8.1999999999999993</v>
      </c>
      <c r="E34" s="89">
        <v>8.1</v>
      </c>
      <c r="F34" s="89">
        <v>8.1</v>
      </c>
      <c r="G34" s="89">
        <v>8</v>
      </c>
      <c r="H34" s="89">
        <v>8.3000000000000007</v>
      </c>
      <c r="I34" s="89">
        <v>8.3000000000000007</v>
      </c>
      <c r="J34" s="89">
        <v>8.3000000000000007</v>
      </c>
      <c r="K34" s="89">
        <v>8.3000000000000007</v>
      </c>
      <c r="L34" s="89">
        <v>8.1999999999999993</v>
      </c>
      <c r="M34" s="89">
        <v>8.1999999999999993</v>
      </c>
      <c r="N34" s="89">
        <v>8.3000000000000007</v>
      </c>
      <c r="O34" s="89">
        <v>8.1999999999999993</v>
      </c>
      <c r="P34" s="89">
        <v>7.6</v>
      </c>
      <c r="Q34" s="89">
        <v>6.9</v>
      </c>
      <c r="R34" s="89">
        <v>6.9</v>
      </c>
      <c r="S34" s="89">
        <v>6.9</v>
      </c>
    </row>
    <row r="35" spans="1:19" ht="30">
      <c r="A35" s="90" t="s">
        <v>10</v>
      </c>
      <c r="B35" s="89">
        <v>4.8</v>
      </c>
      <c r="C35" s="89">
        <v>4.8</v>
      </c>
      <c r="D35" s="89">
        <v>4.7</v>
      </c>
      <c r="E35" s="89">
        <v>4.7</v>
      </c>
      <c r="F35" s="89">
        <v>4.7</v>
      </c>
      <c r="G35" s="89">
        <v>4.7</v>
      </c>
      <c r="H35" s="89">
        <v>4.9000000000000004</v>
      </c>
      <c r="I35" s="89">
        <v>4.9000000000000004</v>
      </c>
      <c r="J35" s="89">
        <v>4.8</v>
      </c>
      <c r="K35" s="89">
        <v>4.8</v>
      </c>
      <c r="L35" s="89">
        <v>4.7</v>
      </c>
      <c r="M35" s="89">
        <v>4.7</v>
      </c>
      <c r="N35" s="89">
        <v>4.3</v>
      </c>
      <c r="O35" s="89">
        <v>4</v>
      </c>
      <c r="P35" s="89">
        <v>3.8</v>
      </c>
      <c r="Q35" s="89">
        <v>4.0999999999999996</v>
      </c>
      <c r="R35" s="89">
        <v>4</v>
      </c>
      <c r="S35" s="89">
        <v>4.2</v>
      </c>
    </row>
    <row r="36" spans="1:19">
      <c r="A36" s="90" t="s">
        <v>9</v>
      </c>
      <c r="B36" s="89">
        <v>13.8</v>
      </c>
      <c r="C36" s="89">
        <v>14</v>
      </c>
      <c r="D36" s="89">
        <v>14.1</v>
      </c>
      <c r="E36" s="89">
        <v>13.8</v>
      </c>
      <c r="F36" s="89">
        <v>13.8</v>
      </c>
      <c r="G36" s="89">
        <v>13.7</v>
      </c>
      <c r="H36" s="89">
        <v>14.2</v>
      </c>
      <c r="I36" s="89">
        <v>14.5</v>
      </c>
      <c r="J36" s="89">
        <v>14.6</v>
      </c>
      <c r="K36" s="89">
        <v>14.3</v>
      </c>
      <c r="L36" s="89">
        <v>14.2</v>
      </c>
      <c r="M36" s="89">
        <v>14.1</v>
      </c>
      <c r="N36" s="89">
        <v>10.6</v>
      </c>
      <c r="O36" s="89">
        <v>10.199999999999999</v>
      </c>
      <c r="P36" s="89">
        <v>10.1</v>
      </c>
      <c r="Q36" s="89">
        <v>10.199999999999999</v>
      </c>
      <c r="R36" s="89">
        <v>9.9</v>
      </c>
      <c r="S36" s="89">
        <v>10.199999999999999</v>
      </c>
    </row>
    <row r="37" spans="1:19" ht="30">
      <c r="A37" s="90" t="s">
        <v>8</v>
      </c>
      <c r="B37" s="89">
        <v>7.2</v>
      </c>
      <c r="C37" s="89">
        <v>7.2</v>
      </c>
      <c r="D37" s="89">
        <v>7.2</v>
      </c>
      <c r="E37" s="89">
        <v>7.4</v>
      </c>
      <c r="F37" s="89">
        <v>7.4</v>
      </c>
      <c r="G37" s="89">
        <v>7.4</v>
      </c>
      <c r="H37" s="89">
        <v>7.8</v>
      </c>
      <c r="I37" s="89">
        <v>7.8</v>
      </c>
      <c r="J37" s="89">
        <v>7.8</v>
      </c>
      <c r="K37" s="89">
        <v>7.9</v>
      </c>
      <c r="L37" s="89">
        <v>8</v>
      </c>
      <c r="M37" s="89">
        <v>7.9</v>
      </c>
      <c r="N37" s="89">
        <v>3</v>
      </c>
      <c r="O37" s="89">
        <v>2.8</v>
      </c>
      <c r="P37" s="89">
        <v>2.8</v>
      </c>
      <c r="Q37" s="89">
        <v>2.9</v>
      </c>
      <c r="R37" s="89">
        <v>3.2</v>
      </c>
      <c r="S37" s="89">
        <v>3.2</v>
      </c>
    </row>
    <row r="38" spans="1:19" ht="30">
      <c r="A38" s="90" t="s">
        <v>7</v>
      </c>
      <c r="B38" s="89">
        <v>1.6</v>
      </c>
      <c r="C38" s="89">
        <v>1.7</v>
      </c>
      <c r="D38" s="89">
        <v>1.7</v>
      </c>
      <c r="E38" s="89">
        <v>1.7</v>
      </c>
      <c r="F38" s="89">
        <v>1.7</v>
      </c>
      <c r="G38" s="89">
        <v>1.7</v>
      </c>
      <c r="H38" s="89">
        <v>1.2</v>
      </c>
      <c r="I38" s="89">
        <v>1.3</v>
      </c>
      <c r="J38" s="89">
        <v>1.3</v>
      </c>
      <c r="K38" s="89">
        <v>1.3</v>
      </c>
      <c r="L38" s="89">
        <v>1.3</v>
      </c>
      <c r="M38" s="89">
        <v>1.3</v>
      </c>
      <c r="N38" s="89">
        <v>4.3</v>
      </c>
      <c r="O38" s="89">
        <v>4.5999999999999996</v>
      </c>
      <c r="P38" s="89">
        <v>4.7</v>
      </c>
      <c r="Q38" s="89">
        <v>4.5</v>
      </c>
      <c r="R38" s="89">
        <v>4.7</v>
      </c>
      <c r="S38" s="89">
        <v>4.5</v>
      </c>
    </row>
    <row r="39" spans="1:19">
      <c r="A39" s="90" t="s">
        <v>6</v>
      </c>
      <c r="B39" s="89">
        <v>4.4000000000000004</v>
      </c>
      <c r="C39" s="89">
        <v>4.3</v>
      </c>
      <c r="D39" s="89">
        <v>4.5</v>
      </c>
      <c r="E39" s="89">
        <v>4.5</v>
      </c>
      <c r="F39" s="89">
        <v>4.4000000000000004</v>
      </c>
      <c r="G39" s="89">
        <v>4.4000000000000004</v>
      </c>
      <c r="H39" s="89">
        <v>4.4000000000000004</v>
      </c>
      <c r="I39" s="89">
        <v>4.4000000000000004</v>
      </c>
      <c r="J39" s="89">
        <v>4.5999999999999996</v>
      </c>
      <c r="K39" s="89">
        <v>4.5</v>
      </c>
      <c r="L39" s="89">
        <v>4.5</v>
      </c>
      <c r="M39" s="89">
        <v>4.4000000000000004</v>
      </c>
      <c r="N39" s="89">
        <v>4</v>
      </c>
      <c r="O39" s="89">
        <v>4</v>
      </c>
      <c r="P39" s="89">
        <v>4.0999999999999996</v>
      </c>
      <c r="Q39" s="89">
        <v>4.0999999999999996</v>
      </c>
      <c r="R39" s="89">
        <v>4.0999999999999996</v>
      </c>
      <c r="S39" s="89">
        <v>4.2</v>
      </c>
    </row>
    <row r="40" spans="1:19" ht="45">
      <c r="A40" s="90" t="s">
        <v>5</v>
      </c>
      <c r="B40" s="89">
        <v>2.9</v>
      </c>
      <c r="C40" s="89">
        <v>2.9</v>
      </c>
      <c r="D40" s="89">
        <v>2.9</v>
      </c>
      <c r="E40" s="89">
        <v>2.9</v>
      </c>
      <c r="F40" s="89">
        <v>2.8</v>
      </c>
      <c r="G40" s="89">
        <v>2.8</v>
      </c>
      <c r="H40" s="89">
        <v>1.9</v>
      </c>
      <c r="I40" s="89">
        <v>2</v>
      </c>
      <c r="J40" s="89">
        <v>2</v>
      </c>
      <c r="K40" s="89">
        <v>1.9</v>
      </c>
      <c r="L40" s="89">
        <v>1.9</v>
      </c>
      <c r="M40" s="89">
        <v>1.9</v>
      </c>
      <c r="N40" s="89">
        <v>10</v>
      </c>
      <c r="O40" s="89">
        <v>10</v>
      </c>
      <c r="P40" s="89">
        <v>10.1</v>
      </c>
      <c r="Q40" s="89">
        <v>10.1</v>
      </c>
      <c r="R40" s="89">
        <v>10.199999999999999</v>
      </c>
      <c r="S40" s="89">
        <v>10.1</v>
      </c>
    </row>
    <row r="41" spans="1:19" ht="30">
      <c r="A41" s="90" t="s">
        <v>4</v>
      </c>
      <c r="B41" s="89">
        <v>3.1</v>
      </c>
      <c r="C41" s="89">
        <v>3.1</v>
      </c>
      <c r="D41" s="89">
        <v>3.1</v>
      </c>
      <c r="E41" s="89">
        <v>3.1</v>
      </c>
      <c r="F41" s="89">
        <v>3.1</v>
      </c>
      <c r="G41" s="89">
        <v>3.1</v>
      </c>
      <c r="H41" s="89">
        <v>3.1</v>
      </c>
      <c r="I41" s="89">
        <v>3.1</v>
      </c>
      <c r="J41" s="89">
        <v>3.1</v>
      </c>
      <c r="K41" s="89">
        <v>3</v>
      </c>
      <c r="L41" s="89">
        <v>3</v>
      </c>
      <c r="M41" s="89">
        <v>3</v>
      </c>
      <c r="N41" s="89">
        <v>3.6</v>
      </c>
      <c r="O41" s="89">
        <v>3.6</v>
      </c>
      <c r="P41" s="89">
        <v>3.6</v>
      </c>
      <c r="Q41" s="89">
        <v>3.6</v>
      </c>
      <c r="R41" s="89">
        <v>3.6</v>
      </c>
      <c r="S41" s="89">
        <v>3.6</v>
      </c>
    </row>
    <row r="42" spans="1:19" ht="30">
      <c r="A42" s="90" t="s">
        <v>64</v>
      </c>
      <c r="B42" s="89">
        <v>1.2</v>
      </c>
      <c r="C42" s="89">
        <v>1.1000000000000001</v>
      </c>
      <c r="D42" s="89">
        <v>1.1000000000000001</v>
      </c>
      <c r="E42" s="89">
        <v>1.1000000000000001</v>
      </c>
      <c r="F42" s="89">
        <v>1.1000000000000001</v>
      </c>
      <c r="G42" s="89">
        <v>1.1000000000000001</v>
      </c>
      <c r="H42" s="89">
        <v>1.1000000000000001</v>
      </c>
      <c r="I42" s="89">
        <v>1.1000000000000001</v>
      </c>
      <c r="J42" s="89">
        <v>1.1000000000000001</v>
      </c>
      <c r="K42" s="89">
        <v>1.1000000000000001</v>
      </c>
      <c r="L42" s="89">
        <v>1.1000000000000001</v>
      </c>
      <c r="M42" s="89">
        <v>1.1000000000000001</v>
      </c>
      <c r="N42" s="89">
        <v>1.4</v>
      </c>
      <c r="O42" s="89">
        <v>1.3</v>
      </c>
      <c r="P42" s="89">
        <v>1.2</v>
      </c>
      <c r="Q42" s="89">
        <v>1.3</v>
      </c>
      <c r="R42" s="89">
        <v>1.4</v>
      </c>
      <c r="S42" s="89">
        <v>1.4</v>
      </c>
    </row>
    <row r="43" spans="1:19">
      <c r="A43" s="90" t="s">
        <v>2</v>
      </c>
      <c r="B43" s="89">
        <v>1.7</v>
      </c>
      <c r="C43" s="89">
        <v>1.7</v>
      </c>
      <c r="D43" s="89">
        <v>1.7</v>
      </c>
      <c r="E43" s="89">
        <v>1.7</v>
      </c>
      <c r="F43" s="89">
        <v>1.7</v>
      </c>
      <c r="G43" s="89">
        <v>1.6</v>
      </c>
      <c r="H43" s="89">
        <v>1.9</v>
      </c>
      <c r="I43" s="89">
        <v>1.9</v>
      </c>
      <c r="J43" s="89">
        <v>1.9</v>
      </c>
      <c r="K43" s="89">
        <v>1.8</v>
      </c>
      <c r="L43" s="89">
        <v>1.8</v>
      </c>
      <c r="M43" s="89">
        <v>1.8</v>
      </c>
      <c r="N43" s="89">
        <v>0.5</v>
      </c>
      <c r="O43" s="89">
        <v>0.5</v>
      </c>
      <c r="P43" s="89">
        <v>0.5</v>
      </c>
      <c r="Q43" s="89">
        <v>0.5</v>
      </c>
      <c r="R43" s="89">
        <v>0.5</v>
      </c>
      <c r="S43" s="89">
        <v>0.5</v>
      </c>
    </row>
    <row r="44" spans="1:19">
      <c r="A44" s="90" t="s">
        <v>1</v>
      </c>
      <c r="B44" s="89">
        <v>1</v>
      </c>
      <c r="C44" s="89">
        <v>1</v>
      </c>
      <c r="D44" s="89">
        <v>1</v>
      </c>
      <c r="E44" s="89">
        <v>1.1000000000000001</v>
      </c>
      <c r="F44" s="89">
        <v>1.1000000000000001</v>
      </c>
      <c r="G44" s="89">
        <v>1</v>
      </c>
      <c r="H44" s="89">
        <v>0.7</v>
      </c>
      <c r="I44" s="89">
        <v>0.7</v>
      </c>
      <c r="J44" s="89">
        <v>0.7</v>
      </c>
      <c r="K44" s="89">
        <v>0.7</v>
      </c>
      <c r="L44" s="89">
        <v>0.7</v>
      </c>
      <c r="M44" s="89">
        <v>0.7</v>
      </c>
      <c r="N44" s="89">
        <v>2.7</v>
      </c>
      <c r="O44" s="89">
        <v>3.1</v>
      </c>
      <c r="P44" s="89">
        <v>3.4</v>
      </c>
      <c r="Q44" s="89">
        <v>3.9</v>
      </c>
      <c r="R44" s="89">
        <v>3.6</v>
      </c>
      <c r="S44" s="89">
        <v>3.2</v>
      </c>
    </row>
    <row r="45" spans="1:19">
      <c r="A45" s="90" t="s">
        <v>67</v>
      </c>
      <c r="B45" s="89">
        <v>0.6</v>
      </c>
      <c r="C45" s="89">
        <v>0.6</v>
      </c>
      <c r="D45" s="89">
        <v>0.6</v>
      </c>
      <c r="E45" s="89">
        <v>0.6</v>
      </c>
      <c r="F45" s="89">
        <v>0.6</v>
      </c>
      <c r="G45" s="89">
        <v>0.6</v>
      </c>
      <c r="H45" s="89">
        <v>0.7</v>
      </c>
      <c r="I45" s="89">
        <v>0.6</v>
      </c>
      <c r="J45" s="89">
        <v>0.6</v>
      </c>
      <c r="K45" s="89">
        <v>0.6</v>
      </c>
      <c r="L45" s="89">
        <v>0.6</v>
      </c>
      <c r="M45" s="89">
        <v>0.6</v>
      </c>
      <c r="N45" s="89">
        <v>0</v>
      </c>
      <c r="O45" s="89">
        <v>0</v>
      </c>
      <c r="P45" s="89">
        <v>0</v>
      </c>
      <c r="Q45" s="89">
        <v>0</v>
      </c>
      <c r="R45" s="89">
        <v>0</v>
      </c>
      <c r="S45" s="89">
        <v>0</v>
      </c>
    </row>
    <row r="46" spans="1:19">
      <c r="A46" s="90" t="s">
        <v>66</v>
      </c>
      <c r="B46" s="89">
        <v>0.1</v>
      </c>
      <c r="C46" s="89">
        <v>0.1</v>
      </c>
      <c r="D46" s="89">
        <v>0.1</v>
      </c>
      <c r="E46" s="89">
        <v>0.1</v>
      </c>
      <c r="F46" s="89">
        <v>0.1</v>
      </c>
      <c r="G46" s="89"/>
      <c r="H46" s="89">
        <v>0.1</v>
      </c>
      <c r="I46" s="89">
        <v>0.1</v>
      </c>
      <c r="J46" s="89">
        <v>0.1</v>
      </c>
      <c r="K46" s="89">
        <v>0.1</v>
      </c>
      <c r="L46" s="89">
        <v>0.1</v>
      </c>
      <c r="M46" s="89">
        <v>0.1</v>
      </c>
      <c r="N46" s="89">
        <v>0</v>
      </c>
      <c r="O46" s="89">
        <v>0</v>
      </c>
      <c r="P46" s="89">
        <v>0</v>
      </c>
      <c r="Q46" s="89">
        <v>0</v>
      </c>
      <c r="R46" s="89">
        <v>0.1</v>
      </c>
      <c r="S46" s="89">
        <v>0</v>
      </c>
    </row>
    <row r="48" spans="1:19">
      <c r="A48" s="288" t="s">
        <v>178</v>
      </c>
      <c r="J48" s="89">
        <v>2016</v>
      </c>
    </row>
    <row r="50" spans="1:16">
      <c r="B50" s="94" t="s">
        <v>23</v>
      </c>
      <c r="C50" s="94" t="s">
        <v>177</v>
      </c>
      <c r="D50" s="94" t="s">
        <v>179</v>
      </c>
      <c r="E50" s="94" t="s">
        <v>180</v>
      </c>
      <c r="F50" s="94" t="s">
        <v>181</v>
      </c>
      <c r="G50" s="94" t="s">
        <v>182</v>
      </c>
      <c r="K50" s="94" t="s">
        <v>23</v>
      </c>
      <c r="L50" s="94" t="s">
        <v>177</v>
      </c>
      <c r="M50" s="94" t="s">
        <v>179</v>
      </c>
      <c r="N50" s="94" t="s">
        <v>180</v>
      </c>
      <c r="O50" s="94" t="s">
        <v>181</v>
      </c>
      <c r="P50" s="94" t="s">
        <v>182</v>
      </c>
    </row>
    <row r="51" spans="1:16" ht="15.75" thickBot="1">
      <c r="A51" s="285" t="s">
        <v>19</v>
      </c>
      <c r="B51" s="286">
        <v>17302</v>
      </c>
      <c r="C51" s="286">
        <v>13558</v>
      </c>
      <c r="D51" s="289">
        <v>91</v>
      </c>
      <c r="E51" s="289">
        <v>970</v>
      </c>
      <c r="F51" s="289">
        <v>457</v>
      </c>
      <c r="G51" s="286">
        <v>2226</v>
      </c>
      <c r="J51" s="290" t="s">
        <v>19</v>
      </c>
      <c r="K51" s="286">
        <v>17450</v>
      </c>
      <c r="L51" s="286">
        <v>13681</v>
      </c>
      <c r="M51" s="289">
        <v>91</v>
      </c>
      <c r="N51" s="289">
        <v>970</v>
      </c>
      <c r="O51" s="289">
        <v>479</v>
      </c>
      <c r="P51" s="286">
        <v>2229</v>
      </c>
    </row>
    <row r="52" spans="1:16">
      <c r="A52" s="86"/>
      <c r="B52" s="283"/>
      <c r="C52" s="283"/>
      <c r="D52" s="283"/>
      <c r="E52" s="283"/>
      <c r="F52" s="283"/>
      <c r="G52" s="283"/>
      <c r="J52" s="283"/>
      <c r="K52" s="283"/>
      <c r="L52" s="283"/>
      <c r="M52" s="283"/>
      <c r="N52" s="283"/>
      <c r="O52" s="283"/>
      <c r="P52" s="283"/>
    </row>
    <row r="53" spans="1:16">
      <c r="A53" s="90" t="s">
        <v>17</v>
      </c>
      <c r="B53" s="287">
        <v>3391</v>
      </c>
      <c r="C53" s="287">
        <v>2819</v>
      </c>
      <c r="D53" s="89">
        <v>16</v>
      </c>
      <c r="E53" s="89">
        <v>167</v>
      </c>
      <c r="F53" s="89">
        <v>54</v>
      </c>
      <c r="G53" s="89">
        <v>335</v>
      </c>
      <c r="J53" s="89" t="s">
        <v>17</v>
      </c>
      <c r="K53" s="287">
        <v>3510</v>
      </c>
      <c r="L53" s="287">
        <v>2934</v>
      </c>
      <c r="M53" s="89">
        <v>16</v>
      </c>
      <c r="N53" s="89">
        <v>166</v>
      </c>
      <c r="O53" s="89">
        <v>60</v>
      </c>
      <c r="P53" s="89">
        <v>334</v>
      </c>
    </row>
    <row r="54" spans="1:16">
      <c r="A54" s="90" t="s">
        <v>16</v>
      </c>
      <c r="B54" s="89">
        <v>807</v>
      </c>
      <c r="C54" s="89">
        <v>648</v>
      </c>
      <c r="D54" s="89">
        <v>0</v>
      </c>
      <c r="E54" s="89">
        <v>68</v>
      </c>
      <c r="F54" s="89">
        <v>22</v>
      </c>
      <c r="G54" s="89">
        <v>69</v>
      </c>
      <c r="J54" s="89" t="s">
        <v>16</v>
      </c>
      <c r="K54" s="89">
        <v>814</v>
      </c>
      <c r="L54" s="89">
        <v>653</v>
      </c>
      <c r="M54" s="89">
        <v>0</v>
      </c>
      <c r="N54" s="89">
        <v>69</v>
      </c>
      <c r="O54" s="89">
        <v>22</v>
      </c>
      <c r="P54" s="89">
        <v>70</v>
      </c>
    </row>
    <row r="55" spans="1:16" ht="45">
      <c r="A55" s="90" t="s">
        <v>15</v>
      </c>
      <c r="B55" s="89">
        <v>388</v>
      </c>
      <c r="C55" s="89">
        <v>312</v>
      </c>
      <c r="D55" s="89">
        <v>0</v>
      </c>
      <c r="E55" s="89">
        <v>32</v>
      </c>
      <c r="F55" s="89">
        <v>25</v>
      </c>
      <c r="G55" s="89">
        <v>19</v>
      </c>
      <c r="J55" s="89" t="s">
        <v>15</v>
      </c>
      <c r="K55" s="89">
        <v>389</v>
      </c>
      <c r="L55" s="89">
        <v>312</v>
      </c>
      <c r="M55" s="89">
        <v>0</v>
      </c>
      <c r="N55" s="89">
        <v>33</v>
      </c>
      <c r="O55" s="89">
        <v>25</v>
      </c>
      <c r="P55" s="89">
        <v>19</v>
      </c>
    </row>
    <row r="56" spans="1:16" ht="30">
      <c r="A56" s="90" t="s">
        <v>14</v>
      </c>
      <c r="B56" s="287">
        <v>3063</v>
      </c>
      <c r="C56" s="287">
        <v>2150</v>
      </c>
      <c r="D56" s="89">
        <v>10</v>
      </c>
      <c r="E56" s="89">
        <v>44</v>
      </c>
      <c r="F56" s="89">
        <v>22</v>
      </c>
      <c r="G56" s="89">
        <v>837</v>
      </c>
      <c r="J56" s="89" t="s">
        <v>14</v>
      </c>
      <c r="K56" s="287">
        <v>3066</v>
      </c>
      <c r="L56" s="287">
        <v>2150</v>
      </c>
      <c r="M56" s="89">
        <v>10</v>
      </c>
      <c r="N56" s="89">
        <v>44</v>
      </c>
      <c r="O56" s="89">
        <v>22</v>
      </c>
      <c r="P56" s="89">
        <v>840</v>
      </c>
    </row>
    <row r="57" spans="1:16">
      <c r="A57" s="90" t="s">
        <v>13</v>
      </c>
      <c r="B57" s="89">
        <v>644</v>
      </c>
      <c r="C57" s="89">
        <v>361</v>
      </c>
      <c r="D57" s="89">
        <v>12</v>
      </c>
      <c r="E57" s="89">
        <v>61</v>
      </c>
      <c r="F57" s="89">
        <v>62</v>
      </c>
      <c r="G57" s="89">
        <v>148</v>
      </c>
      <c r="J57" s="89" t="s">
        <v>13</v>
      </c>
      <c r="K57" s="89">
        <v>648</v>
      </c>
      <c r="L57" s="89">
        <v>363</v>
      </c>
      <c r="M57" s="89">
        <v>12</v>
      </c>
      <c r="N57" s="89">
        <v>61</v>
      </c>
      <c r="O57" s="89">
        <v>64</v>
      </c>
      <c r="P57" s="89">
        <v>148</v>
      </c>
    </row>
    <row r="58" spans="1:16">
      <c r="A58" s="90" t="s">
        <v>12</v>
      </c>
      <c r="B58" s="89">
        <v>293</v>
      </c>
      <c r="C58" s="89">
        <v>202</v>
      </c>
      <c r="D58" s="89">
        <v>4</v>
      </c>
      <c r="E58" s="89">
        <v>24</v>
      </c>
      <c r="F58" s="89">
        <v>6</v>
      </c>
      <c r="G58" s="89">
        <v>57</v>
      </c>
      <c r="J58" s="89" t="s">
        <v>12</v>
      </c>
      <c r="K58" s="89">
        <v>293</v>
      </c>
      <c r="L58" s="89">
        <v>202</v>
      </c>
      <c r="M58" s="89">
        <v>4</v>
      </c>
      <c r="N58" s="89">
        <v>24</v>
      </c>
      <c r="O58" s="89">
        <v>6</v>
      </c>
      <c r="P58" s="89">
        <v>57</v>
      </c>
    </row>
    <row r="59" spans="1:16" ht="30">
      <c r="A59" s="90" t="s">
        <v>11</v>
      </c>
      <c r="B59" s="287">
        <v>1397</v>
      </c>
      <c r="C59" s="287">
        <v>1002</v>
      </c>
      <c r="D59" s="89">
        <v>5</v>
      </c>
      <c r="E59" s="89">
        <v>177</v>
      </c>
      <c r="F59" s="89">
        <v>22</v>
      </c>
      <c r="G59" s="89">
        <v>191</v>
      </c>
      <c r="J59" s="89" t="s">
        <v>11</v>
      </c>
      <c r="K59" s="287">
        <v>1400</v>
      </c>
      <c r="L59" s="287">
        <v>1003</v>
      </c>
      <c r="M59" s="89">
        <v>5</v>
      </c>
      <c r="N59" s="89">
        <v>177</v>
      </c>
      <c r="O59" s="89">
        <v>24</v>
      </c>
      <c r="P59" s="89">
        <v>191</v>
      </c>
    </row>
    <row r="60" spans="1:16" ht="30">
      <c r="A60" s="90" t="s">
        <v>10</v>
      </c>
      <c r="B60" s="89">
        <v>807</v>
      </c>
      <c r="C60" s="89">
        <v>687</v>
      </c>
      <c r="D60" s="89">
        <v>0</v>
      </c>
      <c r="E60" s="89">
        <v>38</v>
      </c>
      <c r="F60" s="89">
        <v>11</v>
      </c>
      <c r="G60" s="89">
        <v>71</v>
      </c>
      <c r="J60" s="89" t="s">
        <v>10</v>
      </c>
      <c r="K60" s="89">
        <v>814</v>
      </c>
      <c r="L60" s="89">
        <v>691</v>
      </c>
      <c r="M60" s="89">
        <v>0</v>
      </c>
      <c r="N60" s="89">
        <v>37</v>
      </c>
      <c r="O60" s="89">
        <v>16</v>
      </c>
      <c r="P60" s="89">
        <v>70</v>
      </c>
    </row>
    <row r="61" spans="1:16">
      <c r="A61" s="90" t="s">
        <v>9</v>
      </c>
      <c r="B61" s="287">
        <v>2380</v>
      </c>
      <c r="C61" s="287">
        <v>2116</v>
      </c>
      <c r="D61" s="89">
        <v>6</v>
      </c>
      <c r="E61" s="89">
        <v>93</v>
      </c>
      <c r="F61" s="89">
        <v>36</v>
      </c>
      <c r="G61" s="89">
        <v>129</v>
      </c>
      <c r="J61" s="89" t="s">
        <v>9</v>
      </c>
      <c r="K61" s="287">
        <v>2385</v>
      </c>
      <c r="L61" s="287">
        <v>2109</v>
      </c>
      <c r="M61" s="89">
        <v>6</v>
      </c>
      <c r="N61" s="89">
        <v>93</v>
      </c>
      <c r="O61" s="89">
        <v>49</v>
      </c>
      <c r="P61" s="89">
        <v>128</v>
      </c>
    </row>
    <row r="62" spans="1:16" ht="30">
      <c r="A62" s="90" t="s">
        <v>8</v>
      </c>
      <c r="B62" s="287">
        <v>1286</v>
      </c>
      <c r="C62" s="89">
        <v>994</v>
      </c>
      <c r="D62" s="89">
        <v>6</v>
      </c>
      <c r="E62" s="89">
        <v>43</v>
      </c>
      <c r="F62" s="89">
        <v>28</v>
      </c>
      <c r="G62" s="89">
        <v>215</v>
      </c>
      <c r="J62" s="89" t="s">
        <v>8</v>
      </c>
      <c r="K62" s="287">
        <v>1293</v>
      </c>
      <c r="L62" s="89">
        <v>999</v>
      </c>
      <c r="M62" s="89">
        <v>6</v>
      </c>
      <c r="N62" s="89">
        <v>43</v>
      </c>
      <c r="O62" s="89">
        <v>30</v>
      </c>
      <c r="P62" s="89">
        <v>215</v>
      </c>
    </row>
    <row r="63" spans="1:16" ht="30">
      <c r="A63" s="90" t="s">
        <v>7</v>
      </c>
      <c r="B63" s="89">
        <v>290</v>
      </c>
      <c r="C63" s="89">
        <v>208</v>
      </c>
      <c r="D63" s="89">
        <v>1</v>
      </c>
      <c r="E63" s="89">
        <v>43</v>
      </c>
      <c r="F63" s="89">
        <v>17</v>
      </c>
      <c r="G63" s="89">
        <v>21</v>
      </c>
      <c r="J63" s="89" t="s">
        <v>7</v>
      </c>
      <c r="K63" s="89">
        <v>290</v>
      </c>
      <c r="L63" s="89">
        <v>208</v>
      </c>
      <c r="M63" s="89">
        <v>1</v>
      </c>
      <c r="N63" s="89">
        <v>43</v>
      </c>
      <c r="O63" s="89">
        <v>17</v>
      </c>
      <c r="P63" s="89">
        <v>21</v>
      </c>
    </row>
    <row r="64" spans="1:16">
      <c r="A64" s="90" t="s">
        <v>6</v>
      </c>
      <c r="B64" s="89">
        <v>767</v>
      </c>
      <c r="C64" s="89">
        <v>629</v>
      </c>
      <c r="D64" s="89">
        <v>6</v>
      </c>
      <c r="E64" s="89">
        <v>50</v>
      </c>
      <c r="F64" s="89">
        <v>68</v>
      </c>
      <c r="G64" s="89">
        <v>14</v>
      </c>
      <c r="J64" s="89" t="s">
        <v>6</v>
      </c>
      <c r="K64" s="89">
        <v>769</v>
      </c>
      <c r="L64" s="89">
        <v>631</v>
      </c>
      <c r="M64" s="89">
        <v>6</v>
      </c>
      <c r="N64" s="89">
        <v>50</v>
      </c>
      <c r="O64" s="89">
        <v>68</v>
      </c>
      <c r="P64" s="89">
        <v>14</v>
      </c>
    </row>
    <row r="65" spans="1:16" ht="45">
      <c r="A65" s="90" t="s">
        <v>5</v>
      </c>
      <c r="B65" s="89">
        <v>488</v>
      </c>
      <c r="C65" s="89">
        <v>389</v>
      </c>
      <c r="D65" s="89">
        <v>24</v>
      </c>
      <c r="E65" s="89">
        <v>21</v>
      </c>
      <c r="F65" s="89">
        <v>7</v>
      </c>
      <c r="G65" s="89">
        <v>47</v>
      </c>
      <c r="J65" s="89" t="s">
        <v>5</v>
      </c>
      <c r="K65" s="89">
        <v>486</v>
      </c>
      <c r="L65" s="89">
        <v>386</v>
      </c>
      <c r="M65" s="89">
        <v>24</v>
      </c>
      <c r="N65" s="89">
        <v>21</v>
      </c>
      <c r="O65" s="89">
        <v>8</v>
      </c>
      <c r="P65" s="89">
        <v>47</v>
      </c>
    </row>
    <row r="66" spans="1:16" ht="30">
      <c r="A66" s="90" t="s">
        <v>4</v>
      </c>
      <c r="B66" s="89">
        <v>533</v>
      </c>
      <c r="C66" s="89">
        <v>463</v>
      </c>
      <c r="D66" s="89">
        <v>0</v>
      </c>
      <c r="E66" s="89">
        <v>13</v>
      </c>
      <c r="F66" s="89">
        <v>14</v>
      </c>
      <c r="G66" s="89">
        <v>43</v>
      </c>
      <c r="J66" s="89" t="s">
        <v>4</v>
      </c>
      <c r="K66" s="89">
        <v>534</v>
      </c>
      <c r="L66" s="89">
        <v>463</v>
      </c>
      <c r="M66" s="89">
        <v>0</v>
      </c>
      <c r="N66" s="89">
        <v>13</v>
      </c>
      <c r="O66" s="89">
        <v>15</v>
      </c>
      <c r="P66" s="89">
        <v>43</v>
      </c>
    </row>
    <row r="67" spans="1:16" ht="45">
      <c r="A67" s="90" t="s">
        <v>3</v>
      </c>
      <c r="B67" s="89">
        <v>191</v>
      </c>
      <c r="C67" s="89">
        <v>146</v>
      </c>
      <c r="D67" s="89">
        <v>0</v>
      </c>
      <c r="E67" s="89">
        <v>19</v>
      </c>
      <c r="F67" s="89">
        <v>5</v>
      </c>
      <c r="G67" s="89">
        <v>21</v>
      </c>
      <c r="J67" s="89" t="s">
        <v>3</v>
      </c>
      <c r="K67" s="89">
        <v>192</v>
      </c>
      <c r="L67" s="89">
        <v>146</v>
      </c>
      <c r="M67" s="89">
        <v>0</v>
      </c>
      <c r="N67" s="89">
        <v>19</v>
      </c>
      <c r="O67" s="89">
        <v>5</v>
      </c>
      <c r="P67" s="89">
        <v>22</v>
      </c>
    </row>
    <row r="68" spans="1:16">
      <c r="A68" s="90" t="s">
        <v>2</v>
      </c>
      <c r="B68" s="89">
        <v>287</v>
      </c>
      <c r="C68" s="89">
        <v>268</v>
      </c>
      <c r="D68" s="89">
        <v>0</v>
      </c>
      <c r="E68" s="89">
        <v>16</v>
      </c>
      <c r="F68" s="89">
        <v>0</v>
      </c>
      <c r="G68" s="89">
        <v>3</v>
      </c>
      <c r="J68" s="89" t="s">
        <v>2</v>
      </c>
      <c r="K68" s="89">
        <v>287</v>
      </c>
      <c r="L68" s="89">
        <v>268</v>
      </c>
      <c r="M68" s="89">
        <v>0</v>
      </c>
      <c r="N68" s="89">
        <v>16</v>
      </c>
      <c r="O68" s="89">
        <v>0</v>
      </c>
      <c r="P68" s="89">
        <v>3</v>
      </c>
    </row>
    <row r="69" spans="1:16">
      <c r="A69" s="90" t="s">
        <v>1</v>
      </c>
      <c r="B69" s="89">
        <v>182</v>
      </c>
      <c r="C69" s="89">
        <v>112</v>
      </c>
      <c r="D69" s="89">
        <v>1</v>
      </c>
      <c r="E69" s="89">
        <v>8</v>
      </c>
      <c r="F69" s="89">
        <v>58</v>
      </c>
      <c r="G69" s="89">
        <v>3</v>
      </c>
      <c r="J69" s="89" t="s">
        <v>1</v>
      </c>
      <c r="K69" s="89">
        <v>173</v>
      </c>
      <c r="L69" s="89">
        <v>112</v>
      </c>
      <c r="M69" s="89">
        <v>1</v>
      </c>
      <c r="N69" s="89">
        <v>8</v>
      </c>
      <c r="O69" s="89">
        <v>48</v>
      </c>
      <c r="P69" s="89">
        <v>4</v>
      </c>
    </row>
    <row r="70" spans="1:16">
      <c r="A70" s="90" t="s">
        <v>67</v>
      </c>
      <c r="B70" s="89">
        <v>96</v>
      </c>
      <c r="C70" s="89">
        <v>41</v>
      </c>
      <c r="D70" s="89">
        <v>0</v>
      </c>
      <c r="E70" s="89">
        <v>52</v>
      </c>
      <c r="F70" s="89">
        <v>0</v>
      </c>
      <c r="G70" s="89">
        <v>3</v>
      </c>
      <c r="J70" s="89" t="s">
        <v>67</v>
      </c>
      <c r="K70" s="89">
        <v>96</v>
      </c>
      <c r="L70" s="89">
        <v>41</v>
      </c>
      <c r="M70" s="89">
        <v>0</v>
      </c>
      <c r="N70" s="89">
        <v>52</v>
      </c>
      <c r="O70" s="89">
        <v>0</v>
      </c>
      <c r="P70" s="89">
        <v>3</v>
      </c>
    </row>
    <row r="71" spans="1:16">
      <c r="A71" s="90" t="s">
        <v>66</v>
      </c>
      <c r="B71" s="89">
        <v>12</v>
      </c>
      <c r="C71" s="89">
        <v>11</v>
      </c>
      <c r="D71" s="89">
        <v>0</v>
      </c>
      <c r="E71" s="89">
        <v>1</v>
      </c>
      <c r="F71" s="89">
        <v>0</v>
      </c>
      <c r="G71" s="89">
        <v>0</v>
      </c>
      <c r="J71" s="89" t="s">
        <v>66</v>
      </c>
      <c r="K71" s="89">
        <v>11</v>
      </c>
      <c r="L71" s="89">
        <v>10</v>
      </c>
      <c r="M71" s="89">
        <v>0</v>
      </c>
      <c r="N71" s="89">
        <v>1</v>
      </c>
      <c r="O71" s="89">
        <v>0</v>
      </c>
      <c r="P71" s="89">
        <v>0</v>
      </c>
    </row>
    <row r="72" spans="1:16" ht="60.75" thickBot="1">
      <c r="A72" s="285" t="s">
        <v>30</v>
      </c>
      <c r="B72" s="289">
        <v>100</v>
      </c>
      <c r="C72" s="289">
        <v>100</v>
      </c>
      <c r="D72" s="289">
        <v>100</v>
      </c>
      <c r="E72" s="289">
        <v>100</v>
      </c>
      <c r="F72" s="289">
        <v>100</v>
      </c>
      <c r="G72" s="289">
        <v>100</v>
      </c>
      <c r="J72" s="290" t="s">
        <v>30</v>
      </c>
      <c r="K72" s="289">
        <v>100</v>
      </c>
      <c r="L72" s="289">
        <v>100</v>
      </c>
      <c r="M72" s="289">
        <v>100</v>
      </c>
      <c r="N72" s="289">
        <v>100</v>
      </c>
      <c r="O72" s="289">
        <v>100</v>
      </c>
      <c r="P72" s="289">
        <v>100</v>
      </c>
    </row>
    <row r="73" spans="1:16">
      <c r="A73" s="86"/>
      <c r="B73" s="283"/>
      <c r="C73" s="283"/>
      <c r="D73" s="283"/>
      <c r="E73" s="283"/>
      <c r="F73" s="283"/>
      <c r="G73" s="283"/>
      <c r="J73" s="283"/>
      <c r="K73" s="283"/>
      <c r="L73" s="283"/>
      <c r="M73" s="283"/>
      <c r="N73" s="283"/>
      <c r="O73" s="283"/>
      <c r="P73" s="283"/>
    </row>
    <row r="74" spans="1:16">
      <c r="A74" s="90" t="s">
        <v>17</v>
      </c>
      <c r="B74" s="89">
        <v>19.600000000000001</v>
      </c>
      <c r="C74" s="89">
        <v>20.8</v>
      </c>
      <c r="D74" s="89">
        <v>17.600000000000001</v>
      </c>
      <c r="E74" s="89">
        <v>17.2</v>
      </c>
      <c r="F74" s="89">
        <v>11.8</v>
      </c>
      <c r="G74" s="89">
        <v>15</v>
      </c>
      <c r="J74" s="89" t="s">
        <v>17</v>
      </c>
      <c r="K74" s="89">
        <v>20.100000000000001</v>
      </c>
      <c r="L74" s="89">
        <v>21.4</v>
      </c>
      <c r="M74" s="89">
        <v>17.600000000000001</v>
      </c>
      <c r="N74" s="89">
        <v>17.100000000000001</v>
      </c>
      <c r="O74" s="89">
        <v>12.5</v>
      </c>
      <c r="P74" s="89">
        <v>15</v>
      </c>
    </row>
    <row r="75" spans="1:16">
      <c r="A75" s="90" t="s">
        <v>16</v>
      </c>
      <c r="B75" s="89">
        <v>4.7</v>
      </c>
      <c r="C75" s="89">
        <v>4.8</v>
      </c>
      <c r="D75" s="89">
        <v>0</v>
      </c>
      <c r="E75" s="89">
        <v>7</v>
      </c>
      <c r="F75" s="89">
        <v>4.8</v>
      </c>
      <c r="G75" s="89">
        <v>3.1</v>
      </c>
      <c r="J75" s="89" t="s">
        <v>16</v>
      </c>
      <c r="K75" s="89">
        <v>4.7</v>
      </c>
      <c r="L75" s="89">
        <v>4.8</v>
      </c>
      <c r="M75" s="89">
        <v>0</v>
      </c>
      <c r="N75" s="89">
        <v>7.1</v>
      </c>
      <c r="O75" s="89">
        <v>4.5999999999999996</v>
      </c>
      <c r="P75" s="89">
        <v>3.1</v>
      </c>
    </row>
    <row r="76" spans="1:16" ht="45">
      <c r="A76" s="90" t="s">
        <v>15</v>
      </c>
      <c r="B76" s="89">
        <v>2.2000000000000002</v>
      </c>
      <c r="C76" s="89">
        <v>2.2999999999999998</v>
      </c>
      <c r="D76" s="89">
        <v>0</v>
      </c>
      <c r="E76" s="89">
        <v>3.3</v>
      </c>
      <c r="F76" s="89">
        <v>5.5</v>
      </c>
      <c r="G76" s="89">
        <v>0.9</v>
      </c>
      <c r="J76" s="89" t="s">
        <v>15</v>
      </c>
      <c r="K76" s="89">
        <v>2.2000000000000002</v>
      </c>
      <c r="L76" s="89">
        <v>2.2999999999999998</v>
      </c>
      <c r="M76" s="89">
        <v>0</v>
      </c>
      <c r="N76" s="89">
        <v>3.4</v>
      </c>
      <c r="O76" s="89">
        <v>5.2</v>
      </c>
      <c r="P76" s="89">
        <v>0.9</v>
      </c>
    </row>
    <row r="77" spans="1:16" ht="30">
      <c r="A77" s="90" t="s">
        <v>14</v>
      </c>
      <c r="B77" s="89">
        <v>17.7</v>
      </c>
      <c r="C77" s="89">
        <v>15.9</v>
      </c>
      <c r="D77" s="89">
        <v>11</v>
      </c>
      <c r="E77" s="89">
        <v>4.5</v>
      </c>
      <c r="F77" s="89">
        <v>4.8</v>
      </c>
      <c r="G77" s="89">
        <v>37.6</v>
      </c>
      <c r="J77" s="89" t="s">
        <v>14</v>
      </c>
      <c r="K77" s="89">
        <v>17.600000000000001</v>
      </c>
      <c r="L77" s="89">
        <v>15.7</v>
      </c>
      <c r="M77" s="89">
        <v>11</v>
      </c>
      <c r="N77" s="89">
        <v>4.5</v>
      </c>
      <c r="O77" s="89">
        <v>4.5999999999999996</v>
      </c>
      <c r="P77" s="89">
        <v>37.700000000000003</v>
      </c>
    </row>
    <row r="78" spans="1:16">
      <c r="A78" s="90" t="s">
        <v>13</v>
      </c>
      <c r="B78" s="89">
        <v>3.7</v>
      </c>
      <c r="C78" s="89">
        <v>2.7</v>
      </c>
      <c r="D78" s="89">
        <v>13.2</v>
      </c>
      <c r="E78" s="89">
        <v>6.3</v>
      </c>
      <c r="F78" s="89">
        <v>13.6</v>
      </c>
      <c r="G78" s="89">
        <v>6.6</v>
      </c>
      <c r="J78" s="89" t="s">
        <v>13</v>
      </c>
      <c r="K78" s="89">
        <v>3.7</v>
      </c>
      <c r="L78" s="89">
        <v>2.7</v>
      </c>
      <c r="M78" s="89">
        <v>13.2</v>
      </c>
      <c r="N78" s="89">
        <v>6.3</v>
      </c>
      <c r="O78" s="89">
        <v>13.4</v>
      </c>
      <c r="P78" s="89">
        <v>6.6</v>
      </c>
    </row>
    <row r="79" spans="1:16">
      <c r="A79" s="90" t="s">
        <v>12</v>
      </c>
      <c r="B79" s="89">
        <v>1.7</v>
      </c>
      <c r="C79" s="89">
        <v>1.5</v>
      </c>
      <c r="D79" s="89">
        <v>4.4000000000000004</v>
      </c>
      <c r="E79" s="89">
        <v>2.5</v>
      </c>
      <c r="F79" s="89">
        <v>1.3</v>
      </c>
      <c r="G79" s="89">
        <v>2.6</v>
      </c>
      <c r="J79" s="89" t="s">
        <v>12</v>
      </c>
      <c r="K79" s="89">
        <v>1.7</v>
      </c>
      <c r="L79" s="89">
        <v>1.5</v>
      </c>
      <c r="M79" s="89">
        <v>4.4000000000000004</v>
      </c>
      <c r="N79" s="89">
        <v>2.5</v>
      </c>
      <c r="O79" s="89">
        <v>1.3</v>
      </c>
      <c r="P79" s="89">
        <v>2.6</v>
      </c>
    </row>
    <row r="80" spans="1:16" ht="30">
      <c r="A80" s="90" t="s">
        <v>11</v>
      </c>
      <c r="B80" s="89">
        <v>8.1</v>
      </c>
      <c r="C80" s="89">
        <v>7.4</v>
      </c>
      <c r="D80" s="89">
        <v>5.5</v>
      </c>
      <c r="E80" s="89">
        <v>18.2</v>
      </c>
      <c r="F80" s="89">
        <v>4.8</v>
      </c>
      <c r="G80" s="89">
        <v>8.6</v>
      </c>
      <c r="J80" s="89" t="s">
        <v>11</v>
      </c>
      <c r="K80" s="89">
        <v>8</v>
      </c>
      <c r="L80" s="89">
        <v>7.3</v>
      </c>
      <c r="M80" s="89">
        <v>5.5</v>
      </c>
      <c r="N80" s="89">
        <v>18.2</v>
      </c>
      <c r="O80" s="89">
        <v>5</v>
      </c>
      <c r="P80" s="89">
        <v>8.6</v>
      </c>
    </row>
    <row r="81" spans="1:16" ht="30">
      <c r="A81" s="90" t="s">
        <v>10</v>
      </c>
      <c r="B81" s="89">
        <v>4.7</v>
      </c>
      <c r="C81" s="89">
        <v>5.0999999999999996</v>
      </c>
      <c r="D81" s="89">
        <v>0</v>
      </c>
      <c r="E81" s="89">
        <v>3.9</v>
      </c>
      <c r="F81" s="89">
        <v>2.4</v>
      </c>
      <c r="G81" s="89">
        <v>3.2</v>
      </c>
      <c r="J81" s="89" t="s">
        <v>10</v>
      </c>
      <c r="K81" s="89">
        <v>4.7</v>
      </c>
      <c r="L81" s="89">
        <v>5.0999999999999996</v>
      </c>
      <c r="M81" s="89">
        <v>0</v>
      </c>
      <c r="N81" s="89">
        <v>3.8</v>
      </c>
      <c r="O81" s="89">
        <v>3.3</v>
      </c>
      <c r="P81" s="89">
        <v>3.1</v>
      </c>
    </row>
    <row r="82" spans="1:16">
      <c r="A82" s="90" t="s">
        <v>9</v>
      </c>
      <c r="B82" s="89">
        <v>13.8</v>
      </c>
      <c r="C82" s="89">
        <v>15.6</v>
      </c>
      <c r="D82" s="89">
        <v>6.6</v>
      </c>
      <c r="E82" s="89">
        <v>9.6</v>
      </c>
      <c r="F82" s="89">
        <v>7.9</v>
      </c>
      <c r="G82" s="89">
        <v>5.8</v>
      </c>
      <c r="J82" s="89" t="s">
        <v>9</v>
      </c>
      <c r="K82" s="89">
        <v>13.7</v>
      </c>
      <c r="L82" s="89">
        <v>15.4</v>
      </c>
      <c r="M82" s="89">
        <v>6.6</v>
      </c>
      <c r="N82" s="89">
        <v>9.6</v>
      </c>
      <c r="O82" s="89">
        <v>10.199999999999999</v>
      </c>
      <c r="P82" s="89">
        <v>5.7</v>
      </c>
    </row>
    <row r="83" spans="1:16" ht="30">
      <c r="A83" s="90" t="s">
        <v>8</v>
      </c>
      <c r="B83" s="89">
        <v>7.4</v>
      </c>
      <c r="C83" s="89">
        <v>7.3</v>
      </c>
      <c r="D83" s="89">
        <v>6.6</v>
      </c>
      <c r="E83" s="89">
        <v>4.4000000000000004</v>
      </c>
      <c r="F83" s="89">
        <v>6.1</v>
      </c>
      <c r="G83" s="89">
        <v>9.6999999999999993</v>
      </c>
      <c r="J83" s="89" t="s">
        <v>8</v>
      </c>
      <c r="K83" s="89">
        <v>7.4</v>
      </c>
      <c r="L83" s="89">
        <v>7.3</v>
      </c>
      <c r="M83" s="89">
        <v>6.6</v>
      </c>
      <c r="N83" s="89">
        <v>4.4000000000000004</v>
      </c>
      <c r="O83" s="89">
        <v>6.3</v>
      </c>
      <c r="P83" s="89">
        <v>9.6</v>
      </c>
    </row>
    <row r="84" spans="1:16" ht="30">
      <c r="A84" s="90" t="s">
        <v>7</v>
      </c>
      <c r="B84" s="89">
        <v>1.7</v>
      </c>
      <c r="C84" s="89">
        <v>1.5</v>
      </c>
      <c r="D84" s="89">
        <v>1.1000000000000001</v>
      </c>
      <c r="E84" s="89">
        <v>4.4000000000000004</v>
      </c>
      <c r="F84" s="89">
        <v>3.7</v>
      </c>
      <c r="G84" s="89">
        <v>0.9</v>
      </c>
      <c r="J84" s="89" t="s">
        <v>7</v>
      </c>
      <c r="K84" s="89">
        <v>1.7</v>
      </c>
      <c r="L84" s="89">
        <v>1.5</v>
      </c>
      <c r="M84" s="89">
        <v>1.1000000000000001</v>
      </c>
      <c r="N84" s="89">
        <v>4.4000000000000004</v>
      </c>
      <c r="O84" s="89">
        <v>3.5</v>
      </c>
      <c r="P84" s="89">
        <v>0.9</v>
      </c>
    </row>
    <row r="85" spans="1:16">
      <c r="A85" s="90" t="s">
        <v>6</v>
      </c>
      <c r="B85" s="89">
        <v>4.4000000000000004</v>
      </c>
      <c r="C85" s="89">
        <v>4.5999999999999996</v>
      </c>
      <c r="D85" s="89">
        <v>6.6</v>
      </c>
      <c r="E85" s="89">
        <v>5.2</v>
      </c>
      <c r="F85" s="89">
        <v>14.9</v>
      </c>
      <c r="G85" s="89">
        <v>0.6</v>
      </c>
      <c r="J85" s="89" t="s">
        <v>6</v>
      </c>
      <c r="K85" s="89">
        <v>4.4000000000000004</v>
      </c>
      <c r="L85" s="89">
        <v>4.5999999999999996</v>
      </c>
      <c r="M85" s="89">
        <v>6.6</v>
      </c>
      <c r="N85" s="89">
        <v>5.2</v>
      </c>
      <c r="O85" s="89">
        <v>14.2</v>
      </c>
      <c r="P85" s="89">
        <v>0.6</v>
      </c>
    </row>
    <row r="86" spans="1:16" ht="45">
      <c r="A86" s="90" t="s">
        <v>5</v>
      </c>
      <c r="B86" s="89">
        <v>2.8</v>
      </c>
      <c r="C86" s="89">
        <v>2.9</v>
      </c>
      <c r="D86" s="89">
        <v>26.4</v>
      </c>
      <c r="E86" s="89">
        <v>2.2000000000000002</v>
      </c>
      <c r="F86" s="89">
        <v>1.5</v>
      </c>
      <c r="G86" s="89">
        <v>2.1</v>
      </c>
      <c r="J86" s="89" t="s">
        <v>5</v>
      </c>
      <c r="K86" s="89">
        <v>2.8</v>
      </c>
      <c r="L86" s="89">
        <v>2.8</v>
      </c>
      <c r="M86" s="89">
        <v>26.4</v>
      </c>
      <c r="N86" s="89">
        <v>2.2000000000000002</v>
      </c>
      <c r="O86" s="89">
        <v>1.7</v>
      </c>
      <c r="P86" s="89">
        <v>2.1</v>
      </c>
    </row>
    <row r="87" spans="1:16" ht="30">
      <c r="A87" s="90" t="s">
        <v>4</v>
      </c>
      <c r="B87" s="89">
        <v>3.1</v>
      </c>
      <c r="C87" s="89">
        <v>3.4</v>
      </c>
      <c r="D87" s="89">
        <v>0</v>
      </c>
      <c r="E87" s="89">
        <v>1.3</v>
      </c>
      <c r="F87" s="89">
        <v>3.1</v>
      </c>
      <c r="G87" s="89">
        <v>1.9</v>
      </c>
      <c r="J87" s="89" t="s">
        <v>4</v>
      </c>
      <c r="K87" s="89">
        <v>3.1</v>
      </c>
      <c r="L87" s="89">
        <v>3.4</v>
      </c>
      <c r="M87" s="89">
        <v>0</v>
      </c>
      <c r="N87" s="89">
        <v>1.3</v>
      </c>
      <c r="O87" s="89">
        <v>3.1</v>
      </c>
      <c r="P87" s="89">
        <v>1.9</v>
      </c>
    </row>
    <row r="88" spans="1:16" ht="45">
      <c r="A88" s="90" t="s">
        <v>3</v>
      </c>
      <c r="B88" s="89">
        <v>1.1000000000000001</v>
      </c>
      <c r="C88" s="89">
        <v>1.1000000000000001</v>
      </c>
      <c r="D88" s="89">
        <v>0</v>
      </c>
      <c r="E88" s="89">
        <v>2</v>
      </c>
      <c r="F88" s="89">
        <v>1.1000000000000001</v>
      </c>
      <c r="G88" s="89">
        <v>0.9</v>
      </c>
      <c r="J88" s="89" t="s">
        <v>3</v>
      </c>
      <c r="K88" s="89">
        <v>1.1000000000000001</v>
      </c>
      <c r="L88" s="89">
        <v>1.1000000000000001</v>
      </c>
      <c r="M88" s="89">
        <v>0</v>
      </c>
      <c r="N88" s="89">
        <v>2</v>
      </c>
      <c r="O88" s="89">
        <v>1</v>
      </c>
      <c r="P88" s="89">
        <v>1</v>
      </c>
    </row>
    <row r="89" spans="1:16">
      <c r="A89" s="90" t="s">
        <v>2</v>
      </c>
      <c r="B89" s="89">
        <v>1.7</v>
      </c>
      <c r="C89" s="89">
        <v>2</v>
      </c>
      <c r="D89" s="89">
        <v>0</v>
      </c>
      <c r="E89" s="89">
        <v>1.6</v>
      </c>
      <c r="F89" s="89">
        <v>0</v>
      </c>
      <c r="G89" s="89">
        <v>0.1</v>
      </c>
      <c r="J89" s="89" t="s">
        <v>2</v>
      </c>
      <c r="K89" s="89">
        <v>1.6</v>
      </c>
      <c r="L89" s="89">
        <v>2</v>
      </c>
      <c r="M89" s="89">
        <v>0</v>
      </c>
      <c r="N89" s="89">
        <v>1.6</v>
      </c>
      <c r="O89" s="89">
        <v>0</v>
      </c>
      <c r="P89" s="89">
        <v>0.1</v>
      </c>
    </row>
    <row r="90" spans="1:16">
      <c r="A90" s="90" t="s">
        <v>1</v>
      </c>
      <c r="B90" s="89">
        <v>1.1000000000000001</v>
      </c>
      <c r="C90" s="89">
        <v>0.8</v>
      </c>
      <c r="D90" s="89">
        <v>1.1000000000000001</v>
      </c>
      <c r="E90" s="89">
        <v>0.8</v>
      </c>
      <c r="F90" s="89">
        <v>12.7</v>
      </c>
      <c r="G90" s="89">
        <v>0.1</v>
      </c>
      <c r="J90" s="89" t="s">
        <v>1</v>
      </c>
      <c r="K90" s="89">
        <v>1</v>
      </c>
      <c r="L90" s="89">
        <v>0.8</v>
      </c>
      <c r="M90" s="89">
        <v>1.1000000000000001</v>
      </c>
      <c r="N90" s="89">
        <v>0.8</v>
      </c>
      <c r="O90" s="89">
        <v>10</v>
      </c>
      <c r="P90" s="89">
        <v>0.2</v>
      </c>
    </row>
    <row r="91" spans="1:16">
      <c r="A91" s="90" t="s">
        <v>67</v>
      </c>
      <c r="B91" s="89">
        <v>0.6</v>
      </c>
      <c r="C91" s="89">
        <v>0.3</v>
      </c>
      <c r="D91" s="89">
        <v>0</v>
      </c>
      <c r="E91" s="89">
        <v>5.4</v>
      </c>
      <c r="F91" s="89">
        <v>0</v>
      </c>
      <c r="G91" s="89">
        <v>0.1</v>
      </c>
      <c r="J91" s="89" t="s">
        <v>67</v>
      </c>
      <c r="K91" s="89">
        <v>0.6</v>
      </c>
      <c r="L91" s="89">
        <v>0.3</v>
      </c>
      <c r="M91" s="89">
        <v>0</v>
      </c>
      <c r="N91" s="89">
        <v>5.4</v>
      </c>
      <c r="O91" s="89">
        <v>0</v>
      </c>
      <c r="P91" s="89">
        <v>0.1</v>
      </c>
    </row>
    <row r="92" spans="1:16">
      <c r="A92" s="90" t="s">
        <v>66</v>
      </c>
      <c r="B92" s="89">
        <v>0.1</v>
      </c>
      <c r="C92" s="89">
        <v>0.1</v>
      </c>
      <c r="D92" s="89">
        <v>0</v>
      </c>
      <c r="E92" s="89">
        <v>0.1</v>
      </c>
      <c r="F92" s="89">
        <v>0</v>
      </c>
      <c r="G92" s="89">
        <v>0</v>
      </c>
      <c r="J92" s="89" t="s">
        <v>66</v>
      </c>
      <c r="K92" s="89">
        <v>0.1</v>
      </c>
      <c r="L92" s="89">
        <v>0.1</v>
      </c>
      <c r="M92" s="89">
        <v>0</v>
      </c>
      <c r="N92" s="89">
        <v>0.1</v>
      </c>
      <c r="O92" s="89">
        <v>0</v>
      </c>
      <c r="P92" s="89">
        <v>0</v>
      </c>
    </row>
    <row r="95" spans="1:16" ht="15.75" thickBot="1">
      <c r="B95" s="278" t="s">
        <v>23</v>
      </c>
      <c r="C95" s="278"/>
      <c r="D95" s="278"/>
      <c r="E95" s="278"/>
      <c r="F95" s="278"/>
      <c r="G95" s="278" t="s">
        <v>173</v>
      </c>
      <c r="H95" s="278"/>
      <c r="I95" s="278"/>
      <c r="J95" s="278"/>
      <c r="K95" s="278"/>
      <c r="L95" s="278" t="s">
        <v>174</v>
      </c>
      <c r="M95" s="278"/>
      <c r="N95" s="278"/>
      <c r="O95" s="278"/>
      <c r="P95" s="278"/>
    </row>
    <row r="96" spans="1:16" ht="15.75" customHeight="1" thickBot="1">
      <c r="A96" s="280"/>
      <c r="B96" s="281">
        <v>2011</v>
      </c>
      <c r="C96" s="281">
        <v>2012</v>
      </c>
      <c r="D96" s="281">
        <v>2013</v>
      </c>
      <c r="E96" s="281">
        <v>2014</v>
      </c>
      <c r="F96" s="281">
        <v>2015</v>
      </c>
      <c r="G96" s="281">
        <v>2011</v>
      </c>
      <c r="H96" s="281">
        <v>2012</v>
      </c>
      <c r="I96" s="281">
        <v>2013</v>
      </c>
      <c r="J96" s="281">
        <v>2014</v>
      </c>
      <c r="K96" s="281">
        <v>2015</v>
      </c>
      <c r="L96" s="281">
        <v>2011</v>
      </c>
      <c r="M96" s="281">
        <v>2012</v>
      </c>
      <c r="N96" s="281">
        <v>2013</v>
      </c>
      <c r="O96" s="281">
        <v>2014</v>
      </c>
      <c r="P96" s="281">
        <v>2015</v>
      </c>
    </row>
    <row r="98" spans="1:16">
      <c r="A98" s="86" t="s">
        <v>23</v>
      </c>
      <c r="B98" s="283"/>
      <c r="C98" s="283"/>
      <c r="D98" s="283"/>
      <c r="E98" s="283"/>
      <c r="F98" s="283"/>
      <c r="G98" s="283"/>
      <c r="H98" s="283"/>
      <c r="I98" s="291"/>
      <c r="J98" s="291"/>
      <c r="K98" s="291"/>
      <c r="L98" s="291"/>
      <c r="M98" s="291"/>
      <c r="N98" s="291"/>
      <c r="O98" s="291"/>
      <c r="P98" s="291"/>
    </row>
    <row r="99" spans="1:16" ht="15" customHeight="1">
      <c r="A99" s="90" t="s">
        <v>17</v>
      </c>
      <c r="B99" s="287">
        <v>5357</v>
      </c>
      <c r="C99" s="287">
        <v>5979</v>
      </c>
      <c r="D99" s="287">
        <v>6064</v>
      </c>
      <c r="E99" s="287">
        <v>6161</v>
      </c>
      <c r="F99" s="287">
        <v>6224</v>
      </c>
      <c r="G99" s="287">
        <v>4117</v>
      </c>
      <c r="H99" s="287">
        <v>4676</v>
      </c>
      <c r="I99" s="287">
        <v>4741</v>
      </c>
      <c r="J99" s="287">
        <v>4930</v>
      </c>
      <c r="K99" s="287">
        <v>4930</v>
      </c>
      <c r="L99" s="287">
        <v>1240</v>
      </c>
      <c r="M99" s="287">
        <v>1303</v>
      </c>
      <c r="N99" s="287">
        <v>1323</v>
      </c>
      <c r="O99" s="287">
        <v>1231</v>
      </c>
      <c r="P99" s="287">
        <v>1294</v>
      </c>
    </row>
    <row r="100" spans="1:16">
      <c r="A100" s="90" t="s">
        <v>16</v>
      </c>
      <c r="B100" s="89">
        <v>8</v>
      </c>
      <c r="C100" s="89">
        <v>9</v>
      </c>
      <c r="D100" s="89">
        <v>10</v>
      </c>
      <c r="E100" s="89">
        <v>10</v>
      </c>
      <c r="F100" s="89">
        <v>10</v>
      </c>
      <c r="G100" s="89">
        <v>5</v>
      </c>
      <c r="H100" s="89">
        <v>6</v>
      </c>
      <c r="I100" s="89">
        <v>6</v>
      </c>
      <c r="J100" s="89">
        <v>7</v>
      </c>
      <c r="K100" s="89">
        <v>7</v>
      </c>
      <c r="L100" s="89">
        <v>3</v>
      </c>
      <c r="M100" s="89">
        <v>3</v>
      </c>
      <c r="N100" s="89">
        <v>4</v>
      </c>
      <c r="O100" s="89">
        <v>3</v>
      </c>
      <c r="P100" s="89">
        <v>3</v>
      </c>
    </row>
    <row r="101" spans="1:16" ht="45">
      <c r="A101" s="90" t="s">
        <v>15</v>
      </c>
      <c r="B101" s="89">
        <v>7</v>
      </c>
      <c r="C101" s="89">
        <v>8</v>
      </c>
      <c r="D101" s="89">
        <v>8</v>
      </c>
      <c r="E101" s="89">
        <v>8</v>
      </c>
      <c r="F101" s="89">
        <v>8</v>
      </c>
      <c r="G101" s="89">
        <v>3</v>
      </c>
      <c r="H101" s="89">
        <v>4</v>
      </c>
      <c r="I101" s="89">
        <v>4</v>
      </c>
      <c r="J101" s="89">
        <v>4</v>
      </c>
      <c r="K101" s="89">
        <v>4</v>
      </c>
      <c r="L101" s="89">
        <v>4</v>
      </c>
      <c r="M101" s="89">
        <v>4</v>
      </c>
      <c r="N101" s="89">
        <v>4</v>
      </c>
      <c r="O101" s="89">
        <v>4</v>
      </c>
      <c r="P101" s="89">
        <v>4</v>
      </c>
    </row>
    <row r="102" spans="1:16" ht="30">
      <c r="A102" s="90" t="s">
        <v>14</v>
      </c>
      <c r="B102" s="89">
        <v>65</v>
      </c>
      <c r="C102" s="89">
        <v>76</v>
      </c>
      <c r="D102" s="89">
        <v>154</v>
      </c>
      <c r="E102" s="89">
        <v>519</v>
      </c>
      <c r="F102" s="89">
        <v>520</v>
      </c>
      <c r="G102" s="89">
        <v>62</v>
      </c>
      <c r="H102" s="89">
        <v>62</v>
      </c>
      <c r="I102" s="89">
        <v>151</v>
      </c>
      <c r="J102" s="89">
        <v>152</v>
      </c>
      <c r="K102" s="89">
        <v>237</v>
      </c>
      <c r="L102" s="89">
        <v>3</v>
      </c>
      <c r="M102" s="89">
        <v>14</v>
      </c>
      <c r="N102" s="89">
        <v>3</v>
      </c>
      <c r="O102" s="89">
        <v>367</v>
      </c>
      <c r="P102" s="89">
        <v>283</v>
      </c>
    </row>
    <row r="103" spans="1:16">
      <c r="A103" s="90" t="s">
        <v>13</v>
      </c>
      <c r="B103" s="89">
        <v>848</v>
      </c>
      <c r="C103" s="287">
        <v>1020</v>
      </c>
      <c r="D103" s="287">
        <v>1176</v>
      </c>
      <c r="E103" s="287">
        <v>1680</v>
      </c>
      <c r="F103" s="287">
        <v>2063</v>
      </c>
      <c r="G103" s="89">
        <v>770</v>
      </c>
      <c r="H103" s="89">
        <v>786</v>
      </c>
      <c r="I103" s="89">
        <v>821</v>
      </c>
      <c r="J103" s="287">
        <v>1175</v>
      </c>
      <c r="K103" s="287">
        <v>1563</v>
      </c>
      <c r="L103" s="89">
        <v>78</v>
      </c>
      <c r="M103" s="89">
        <v>234</v>
      </c>
      <c r="N103" s="89">
        <v>355</v>
      </c>
      <c r="O103" s="89">
        <v>505</v>
      </c>
      <c r="P103" s="89">
        <v>500</v>
      </c>
    </row>
    <row r="104" spans="1:16">
      <c r="A104" s="90" t="s">
        <v>12</v>
      </c>
      <c r="B104" s="89">
        <v>6</v>
      </c>
      <c r="C104" s="89">
        <v>21</v>
      </c>
      <c r="D104" s="89">
        <v>21</v>
      </c>
      <c r="E104" s="89">
        <v>24</v>
      </c>
      <c r="F104" s="89">
        <v>24</v>
      </c>
      <c r="G104" s="89">
        <v>6</v>
      </c>
      <c r="H104" s="89">
        <v>21</v>
      </c>
      <c r="I104" s="89">
        <v>21</v>
      </c>
      <c r="J104" s="89">
        <v>24</v>
      </c>
      <c r="K104" s="89">
        <v>24</v>
      </c>
      <c r="L104" s="89">
        <v>0</v>
      </c>
      <c r="M104" s="89">
        <v>0</v>
      </c>
      <c r="N104" s="89">
        <v>0</v>
      </c>
      <c r="O104" s="89">
        <v>0</v>
      </c>
      <c r="P104" s="89">
        <v>0</v>
      </c>
    </row>
    <row r="105" spans="1:16" ht="30">
      <c r="A105" s="90" t="s">
        <v>11</v>
      </c>
      <c r="B105" s="89">
        <v>118</v>
      </c>
      <c r="C105" s="89">
        <v>128</v>
      </c>
      <c r="D105" s="89">
        <v>129</v>
      </c>
      <c r="E105" s="89">
        <v>140</v>
      </c>
      <c r="F105" s="89">
        <v>140</v>
      </c>
      <c r="G105" s="89">
        <v>113</v>
      </c>
      <c r="H105" s="89">
        <v>122</v>
      </c>
      <c r="I105" s="89">
        <v>123</v>
      </c>
      <c r="J105" s="89">
        <v>134</v>
      </c>
      <c r="K105" s="89">
        <v>134</v>
      </c>
      <c r="L105" s="89">
        <v>5</v>
      </c>
      <c r="M105" s="89">
        <v>6</v>
      </c>
      <c r="N105" s="89">
        <v>6</v>
      </c>
      <c r="O105" s="89">
        <v>6</v>
      </c>
      <c r="P105" s="89">
        <v>6</v>
      </c>
    </row>
    <row r="106" spans="1:16" ht="30">
      <c r="A106" s="90" t="s">
        <v>10</v>
      </c>
      <c r="B106" s="89">
        <v>16</v>
      </c>
      <c r="C106" s="89">
        <v>16</v>
      </c>
      <c r="D106" s="89">
        <v>29</v>
      </c>
      <c r="E106" s="89">
        <v>29</v>
      </c>
      <c r="F106" s="89">
        <v>88</v>
      </c>
      <c r="G106" s="89">
        <v>2</v>
      </c>
      <c r="H106" s="89">
        <v>2</v>
      </c>
      <c r="I106" s="89">
        <v>26</v>
      </c>
      <c r="J106" s="89">
        <v>26</v>
      </c>
      <c r="K106" s="89">
        <v>82</v>
      </c>
      <c r="L106" s="89">
        <v>14</v>
      </c>
      <c r="M106" s="89">
        <v>14</v>
      </c>
      <c r="N106" s="89">
        <v>3</v>
      </c>
      <c r="O106" s="89">
        <v>3</v>
      </c>
      <c r="P106" s="89">
        <v>6</v>
      </c>
    </row>
    <row r="107" spans="1:16">
      <c r="A107" s="90" t="s">
        <v>9</v>
      </c>
      <c r="B107" s="89">
        <v>468</v>
      </c>
      <c r="C107" s="89">
        <v>446</v>
      </c>
      <c r="D107" s="89">
        <v>571</v>
      </c>
      <c r="E107" s="89">
        <v>593</v>
      </c>
      <c r="F107" s="89">
        <v>592</v>
      </c>
      <c r="G107" s="89">
        <v>422</v>
      </c>
      <c r="H107" s="89">
        <v>423</v>
      </c>
      <c r="I107" s="89">
        <v>440</v>
      </c>
      <c r="J107" s="89">
        <v>567</v>
      </c>
      <c r="K107" s="89">
        <v>565</v>
      </c>
      <c r="L107" s="89">
        <v>46</v>
      </c>
      <c r="M107" s="89">
        <v>23</v>
      </c>
      <c r="N107" s="89">
        <v>131</v>
      </c>
      <c r="O107" s="89">
        <v>26</v>
      </c>
      <c r="P107" s="89">
        <v>27</v>
      </c>
    </row>
    <row r="108" spans="1:16" ht="30">
      <c r="A108" s="90" t="s">
        <v>8</v>
      </c>
      <c r="B108" s="89">
        <v>434</v>
      </c>
      <c r="C108" s="89">
        <v>437</v>
      </c>
      <c r="D108" s="89">
        <v>661</v>
      </c>
      <c r="E108" s="89">
        <v>777</v>
      </c>
      <c r="F108" s="89">
        <v>4</v>
      </c>
      <c r="G108" s="89">
        <v>396</v>
      </c>
      <c r="H108" s="89">
        <v>400</v>
      </c>
      <c r="I108" s="89">
        <v>633</v>
      </c>
      <c r="J108" s="89">
        <v>749</v>
      </c>
      <c r="K108" s="89">
        <v>3</v>
      </c>
      <c r="L108" s="89">
        <v>38</v>
      </c>
      <c r="M108" s="89">
        <v>37</v>
      </c>
      <c r="N108" s="89">
        <v>28</v>
      </c>
      <c r="O108" s="89">
        <v>28</v>
      </c>
      <c r="P108" s="89">
        <v>1</v>
      </c>
    </row>
    <row r="109" spans="1:16" ht="30">
      <c r="A109" s="90" t="s">
        <v>7</v>
      </c>
      <c r="B109" s="89">
        <v>54</v>
      </c>
      <c r="C109" s="89">
        <v>54</v>
      </c>
      <c r="D109" s="89">
        <v>133</v>
      </c>
      <c r="E109" s="89">
        <v>250</v>
      </c>
      <c r="F109" s="89">
        <v>274</v>
      </c>
      <c r="G109" s="89">
        <v>48</v>
      </c>
      <c r="H109" s="89">
        <v>48</v>
      </c>
      <c r="I109" s="89">
        <v>116</v>
      </c>
      <c r="J109" s="89">
        <v>233</v>
      </c>
      <c r="K109" s="89">
        <v>233</v>
      </c>
      <c r="L109" s="89">
        <v>6</v>
      </c>
      <c r="M109" s="89">
        <v>6</v>
      </c>
      <c r="N109" s="89">
        <v>17</v>
      </c>
      <c r="O109" s="89">
        <v>17</v>
      </c>
      <c r="P109" s="89">
        <v>41</v>
      </c>
    </row>
    <row r="110" spans="1:16">
      <c r="A110" s="90" t="s">
        <v>6</v>
      </c>
      <c r="B110" s="89">
        <v>13</v>
      </c>
      <c r="C110" s="89">
        <v>40</v>
      </c>
      <c r="D110" s="89">
        <v>503</v>
      </c>
      <c r="E110" s="287">
        <v>3787</v>
      </c>
      <c r="F110" s="287">
        <v>5078</v>
      </c>
      <c r="G110" s="89">
        <v>13</v>
      </c>
      <c r="H110" s="89">
        <v>40</v>
      </c>
      <c r="I110" s="89">
        <v>93</v>
      </c>
      <c r="J110" s="89">
        <v>128</v>
      </c>
      <c r="K110" s="89">
        <v>382</v>
      </c>
      <c r="L110" s="89">
        <v>0</v>
      </c>
      <c r="M110" s="89">
        <v>0</v>
      </c>
      <c r="N110" s="89">
        <v>410</v>
      </c>
      <c r="O110" s="287">
        <v>3659</v>
      </c>
      <c r="P110" s="287">
        <v>4696</v>
      </c>
    </row>
    <row r="111" spans="1:16" ht="45">
      <c r="A111" s="90" t="s">
        <v>5</v>
      </c>
      <c r="B111" s="89">
        <v>539</v>
      </c>
      <c r="C111" s="89">
        <v>541</v>
      </c>
      <c r="D111" s="89">
        <v>546</v>
      </c>
      <c r="E111" s="89">
        <v>549</v>
      </c>
      <c r="F111" s="89">
        <v>551</v>
      </c>
      <c r="G111" s="89">
        <v>487</v>
      </c>
      <c r="H111" s="89">
        <v>494</v>
      </c>
      <c r="I111" s="89">
        <v>495</v>
      </c>
      <c r="J111" s="89">
        <v>498</v>
      </c>
      <c r="K111" s="89">
        <v>498</v>
      </c>
      <c r="L111" s="89">
        <v>52</v>
      </c>
      <c r="M111" s="89">
        <v>47</v>
      </c>
      <c r="N111" s="89">
        <v>51</v>
      </c>
      <c r="O111" s="89">
        <v>51</v>
      </c>
      <c r="P111" s="89">
        <v>53</v>
      </c>
    </row>
    <row r="112" spans="1:16" ht="30">
      <c r="A112" s="90" t="s">
        <v>4</v>
      </c>
      <c r="B112" s="287">
        <v>1779</v>
      </c>
      <c r="C112" s="287">
        <v>1783</v>
      </c>
      <c r="D112" s="287">
        <v>1802</v>
      </c>
      <c r="E112" s="287">
        <v>1843</v>
      </c>
      <c r="F112" s="287">
        <v>1843</v>
      </c>
      <c r="G112" s="287">
        <v>1752</v>
      </c>
      <c r="H112" s="287">
        <v>1756</v>
      </c>
      <c r="I112" s="287">
        <v>1775</v>
      </c>
      <c r="J112" s="287">
        <v>1816</v>
      </c>
      <c r="K112" s="287">
        <v>1816</v>
      </c>
      <c r="L112" s="89">
        <v>27</v>
      </c>
      <c r="M112" s="89">
        <v>27</v>
      </c>
      <c r="N112" s="89">
        <v>27</v>
      </c>
      <c r="O112" s="89">
        <v>27</v>
      </c>
      <c r="P112" s="89">
        <v>27</v>
      </c>
    </row>
    <row r="113" spans="1:16" ht="30">
      <c r="A113" s="90" t="s">
        <v>64</v>
      </c>
      <c r="B113" s="287">
        <v>2324</v>
      </c>
      <c r="C113" s="287">
        <v>2816</v>
      </c>
      <c r="D113" s="287">
        <v>2855</v>
      </c>
      <c r="E113" s="287">
        <v>2852</v>
      </c>
      <c r="F113" s="287">
        <v>2852</v>
      </c>
      <c r="G113" s="287">
        <v>2287</v>
      </c>
      <c r="H113" s="287">
        <v>2288</v>
      </c>
      <c r="I113" s="287">
        <v>2805</v>
      </c>
      <c r="J113" s="287">
        <v>2809</v>
      </c>
      <c r="K113" s="287">
        <v>2809</v>
      </c>
      <c r="L113" s="89">
        <v>37</v>
      </c>
      <c r="M113" s="89">
        <v>528</v>
      </c>
      <c r="N113" s="89">
        <v>50</v>
      </c>
      <c r="O113" s="89">
        <v>43</v>
      </c>
      <c r="P113" s="89">
        <v>43</v>
      </c>
    </row>
    <row r="114" spans="1:16">
      <c r="A114" s="90" t="s">
        <v>2</v>
      </c>
      <c r="B114" s="89">
        <v>98</v>
      </c>
      <c r="C114" s="89">
        <v>98</v>
      </c>
      <c r="D114" s="89">
        <v>98</v>
      </c>
      <c r="E114" s="89">
        <v>98</v>
      </c>
      <c r="F114" s="89">
        <v>99</v>
      </c>
      <c r="G114" s="89">
        <v>97</v>
      </c>
      <c r="H114" s="89">
        <v>97</v>
      </c>
      <c r="I114" s="89">
        <v>97</v>
      </c>
      <c r="J114" s="89">
        <v>97</v>
      </c>
      <c r="K114" s="89">
        <v>98</v>
      </c>
      <c r="L114" s="89">
        <v>1</v>
      </c>
      <c r="M114" s="89">
        <v>1</v>
      </c>
      <c r="N114" s="89">
        <v>1</v>
      </c>
      <c r="O114" s="89">
        <v>1</v>
      </c>
      <c r="P114" s="89">
        <v>1</v>
      </c>
    </row>
    <row r="115" spans="1:16">
      <c r="A115" s="90"/>
      <c r="B115" s="287">
        <f t="shared" ref="B115:P115" si="0">SUM(B99:B114)</f>
        <v>12134</v>
      </c>
      <c r="C115" s="287">
        <f t="shared" si="0"/>
        <v>13472</v>
      </c>
      <c r="D115" s="287">
        <f t="shared" si="0"/>
        <v>14760</v>
      </c>
      <c r="E115" s="287">
        <f t="shared" si="0"/>
        <v>19320</v>
      </c>
      <c r="F115" s="287">
        <f t="shared" si="0"/>
        <v>20370</v>
      </c>
      <c r="G115" s="287">
        <f t="shared" si="0"/>
        <v>10580</v>
      </c>
      <c r="H115" s="287">
        <f t="shared" si="0"/>
        <v>11225</v>
      </c>
      <c r="I115" s="287">
        <f t="shared" si="0"/>
        <v>12347</v>
      </c>
      <c r="J115" s="287">
        <f t="shared" si="0"/>
        <v>13349</v>
      </c>
      <c r="K115" s="287">
        <f t="shared" si="0"/>
        <v>13385</v>
      </c>
      <c r="L115" s="287">
        <f t="shared" si="0"/>
        <v>1554</v>
      </c>
      <c r="M115" s="287">
        <f t="shared" si="0"/>
        <v>2247</v>
      </c>
      <c r="N115" s="287">
        <f t="shared" si="0"/>
        <v>2413</v>
      </c>
      <c r="O115" s="287">
        <f t="shared" si="0"/>
        <v>5971</v>
      </c>
      <c r="P115" s="287">
        <f t="shared" si="0"/>
        <v>6985</v>
      </c>
    </row>
    <row r="116" spans="1:16">
      <c r="A116" s="173" t="s">
        <v>30</v>
      </c>
    </row>
    <row r="117" spans="1:16">
      <c r="A117" s="86"/>
      <c r="B117" s="283"/>
      <c r="C117" s="283"/>
      <c r="D117" s="283"/>
      <c r="E117" s="283"/>
      <c r="F117" s="283"/>
      <c r="G117" s="283"/>
      <c r="H117" s="283"/>
      <c r="I117" s="283"/>
      <c r="J117" s="283"/>
      <c r="K117" s="283"/>
      <c r="L117" s="283"/>
      <c r="M117" s="283"/>
      <c r="N117" s="283"/>
      <c r="O117" s="283"/>
      <c r="P117" s="283"/>
    </row>
    <row r="118" spans="1:16">
      <c r="A118" s="90" t="s">
        <v>17</v>
      </c>
      <c r="B118" s="89">
        <v>44.1</v>
      </c>
      <c r="C118" s="89">
        <v>44.4</v>
      </c>
      <c r="D118" s="89">
        <v>41.1</v>
      </c>
      <c r="E118" s="89">
        <v>31.9</v>
      </c>
      <c r="F118" s="89">
        <v>30.6</v>
      </c>
      <c r="G118" s="89">
        <v>38.9</v>
      </c>
      <c r="H118" s="89">
        <v>41.7</v>
      </c>
      <c r="I118" s="89">
        <v>38.4</v>
      </c>
      <c r="J118" s="89">
        <v>36.9</v>
      </c>
      <c r="K118" s="89">
        <v>36.799999999999997</v>
      </c>
      <c r="L118" s="89">
        <v>79.8</v>
      </c>
      <c r="M118" s="89">
        <v>58</v>
      </c>
      <c r="N118" s="89">
        <v>54.8</v>
      </c>
      <c r="O118" s="89">
        <v>20.6</v>
      </c>
      <c r="P118" s="89">
        <v>18.5</v>
      </c>
    </row>
    <row r="119" spans="1:16">
      <c r="A119" s="90" t="s">
        <v>16</v>
      </c>
      <c r="B119" s="89">
        <v>0.1</v>
      </c>
      <c r="C119" s="89">
        <v>0.1</v>
      </c>
      <c r="D119" s="89">
        <v>0.1</v>
      </c>
      <c r="E119" s="89">
        <v>0.1</v>
      </c>
      <c r="F119" s="89">
        <v>0</v>
      </c>
      <c r="G119" s="89">
        <v>0</v>
      </c>
      <c r="H119" s="89">
        <v>0.1</v>
      </c>
      <c r="I119" s="89">
        <v>0</v>
      </c>
      <c r="J119" s="89">
        <v>0.1</v>
      </c>
      <c r="K119" s="89">
        <v>0.1</v>
      </c>
      <c r="L119" s="89">
        <v>0.2</v>
      </c>
      <c r="M119" s="89">
        <v>0.1</v>
      </c>
      <c r="N119" s="89">
        <v>0.2</v>
      </c>
      <c r="O119" s="89">
        <v>0.1</v>
      </c>
      <c r="P119" s="89">
        <v>0</v>
      </c>
    </row>
    <row r="120" spans="1:16" ht="45">
      <c r="A120" s="90" t="s">
        <v>15</v>
      </c>
      <c r="B120" s="89">
        <v>0.1</v>
      </c>
      <c r="C120" s="89">
        <v>0.1</v>
      </c>
      <c r="D120" s="89">
        <v>0.1</v>
      </c>
      <c r="E120" s="89">
        <v>0</v>
      </c>
      <c r="F120" s="89">
        <v>0</v>
      </c>
      <c r="G120" s="89">
        <v>0</v>
      </c>
      <c r="H120" s="89">
        <v>0</v>
      </c>
      <c r="I120" s="89">
        <v>0</v>
      </c>
      <c r="J120" s="89">
        <v>0</v>
      </c>
      <c r="K120" s="89">
        <v>0</v>
      </c>
      <c r="L120" s="89">
        <v>0.3</v>
      </c>
      <c r="M120" s="89">
        <v>0.2</v>
      </c>
      <c r="N120" s="89">
        <v>0.2</v>
      </c>
      <c r="O120" s="89">
        <v>0.1</v>
      </c>
      <c r="P120" s="89">
        <v>0.1</v>
      </c>
    </row>
    <row r="121" spans="1:16" ht="30">
      <c r="A121" s="90" t="s">
        <v>14</v>
      </c>
      <c r="B121" s="89">
        <v>0.5</v>
      </c>
      <c r="C121" s="89">
        <v>0.6</v>
      </c>
      <c r="D121" s="89">
        <v>1</v>
      </c>
      <c r="E121" s="89">
        <v>2.7</v>
      </c>
      <c r="F121" s="89">
        <v>2.6</v>
      </c>
      <c r="G121" s="89">
        <v>0.6</v>
      </c>
      <c r="H121" s="89">
        <v>0.6</v>
      </c>
      <c r="I121" s="89">
        <v>1.2</v>
      </c>
      <c r="J121" s="89">
        <v>1.1000000000000001</v>
      </c>
      <c r="K121" s="89">
        <v>1.8</v>
      </c>
      <c r="L121" s="89">
        <v>0.2</v>
      </c>
      <c r="M121" s="89">
        <v>0.6</v>
      </c>
      <c r="N121" s="89">
        <v>0.1</v>
      </c>
      <c r="O121" s="89">
        <v>6.1</v>
      </c>
      <c r="P121" s="89">
        <v>4.0999999999999996</v>
      </c>
    </row>
    <row r="122" spans="1:16">
      <c r="A122" s="90" t="s">
        <v>13</v>
      </c>
      <c r="B122" s="89">
        <v>7</v>
      </c>
      <c r="C122" s="89">
        <v>7.6</v>
      </c>
      <c r="D122" s="89">
        <v>8</v>
      </c>
      <c r="E122" s="89">
        <v>8.6999999999999993</v>
      </c>
      <c r="F122" s="89">
        <v>10.1</v>
      </c>
      <c r="G122" s="89">
        <v>7.3</v>
      </c>
      <c r="H122" s="89">
        <v>7</v>
      </c>
      <c r="I122" s="89">
        <v>6.6</v>
      </c>
      <c r="J122" s="89">
        <v>8.8000000000000007</v>
      </c>
      <c r="K122" s="89">
        <v>11.7</v>
      </c>
      <c r="L122" s="89">
        <v>5</v>
      </c>
      <c r="M122" s="89">
        <v>10.4</v>
      </c>
      <c r="N122" s="89">
        <v>14.7</v>
      </c>
      <c r="O122" s="89">
        <v>8.5</v>
      </c>
      <c r="P122" s="89">
        <v>7.2</v>
      </c>
    </row>
    <row r="123" spans="1:16">
      <c r="A123" s="90" t="s">
        <v>12</v>
      </c>
      <c r="B123" s="89">
        <v>0</v>
      </c>
      <c r="C123" s="89">
        <v>0.2</v>
      </c>
      <c r="D123" s="89">
        <v>0.1</v>
      </c>
      <c r="E123" s="89">
        <v>0.1</v>
      </c>
      <c r="F123" s="89">
        <v>0.1</v>
      </c>
      <c r="G123" s="89">
        <v>0.1</v>
      </c>
      <c r="H123" s="89">
        <v>0.2</v>
      </c>
      <c r="I123" s="89">
        <v>0.2</v>
      </c>
      <c r="J123" s="89">
        <v>0.2</v>
      </c>
      <c r="K123" s="89">
        <v>0.2</v>
      </c>
      <c r="L123" s="89">
        <v>0</v>
      </c>
      <c r="M123" s="89">
        <v>0</v>
      </c>
      <c r="N123" s="89">
        <v>0</v>
      </c>
      <c r="O123" s="89">
        <v>0</v>
      </c>
      <c r="P123" s="89">
        <v>0</v>
      </c>
    </row>
    <row r="124" spans="1:16" ht="30">
      <c r="A124" s="90" t="s">
        <v>11</v>
      </c>
      <c r="B124" s="89">
        <v>1</v>
      </c>
      <c r="C124" s="89">
        <v>1</v>
      </c>
      <c r="D124" s="89">
        <v>0.9</v>
      </c>
      <c r="E124" s="89">
        <v>0.7</v>
      </c>
      <c r="F124" s="89">
        <v>0.7</v>
      </c>
      <c r="G124" s="89">
        <v>1.1000000000000001</v>
      </c>
      <c r="H124" s="89">
        <v>1.1000000000000001</v>
      </c>
      <c r="I124" s="89">
        <v>1</v>
      </c>
      <c r="J124" s="89">
        <v>1</v>
      </c>
      <c r="K124" s="89">
        <v>1</v>
      </c>
      <c r="L124" s="89">
        <v>0.3</v>
      </c>
      <c r="M124" s="89">
        <v>0.3</v>
      </c>
      <c r="N124" s="89">
        <v>0.2</v>
      </c>
      <c r="O124" s="89">
        <v>0.1</v>
      </c>
      <c r="P124" s="89">
        <v>0.1</v>
      </c>
    </row>
    <row r="125" spans="1:16" ht="30">
      <c r="A125" s="90" t="s">
        <v>10</v>
      </c>
      <c r="B125" s="89">
        <v>0.1</v>
      </c>
      <c r="C125" s="89">
        <v>0.1</v>
      </c>
      <c r="D125" s="89">
        <v>0.2</v>
      </c>
      <c r="E125" s="89">
        <v>0.2</v>
      </c>
      <c r="F125" s="89">
        <v>0.4</v>
      </c>
      <c r="G125" s="89">
        <v>0</v>
      </c>
      <c r="H125" s="89">
        <v>0</v>
      </c>
      <c r="I125" s="89">
        <v>0.2</v>
      </c>
      <c r="J125" s="89">
        <v>0.2</v>
      </c>
      <c r="K125" s="89">
        <v>0.6</v>
      </c>
      <c r="L125" s="89">
        <v>0.9</v>
      </c>
      <c r="M125" s="89">
        <v>0.6</v>
      </c>
      <c r="N125" s="89">
        <v>0.1</v>
      </c>
      <c r="O125" s="89">
        <v>0.1</v>
      </c>
      <c r="P125" s="89">
        <v>0.1</v>
      </c>
    </row>
    <row r="126" spans="1:16">
      <c r="A126" s="90" t="s">
        <v>9</v>
      </c>
      <c r="B126" s="89">
        <v>3.9</v>
      </c>
      <c r="C126" s="89">
        <v>3.3</v>
      </c>
      <c r="D126" s="89">
        <v>3.9</v>
      </c>
      <c r="E126" s="89">
        <v>3.1</v>
      </c>
      <c r="F126" s="89">
        <v>2.9</v>
      </c>
      <c r="G126" s="89">
        <v>4</v>
      </c>
      <c r="H126" s="89">
        <v>3.8</v>
      </c>
      <c r="I126" s="89">
        <v>3.6</v>
      </c>
      <c r="J126" s="89">
        <v>4.2</v>
      </c>
      <c r="K126" s="89">
        <v>4.2</v>
      </c>
      <c r="L126" s="89">
        <v>3</v>
      </c>
      <c r="M126" s="89">
        <v>1</v>
      </c>
      <c r="N126" s="89">
        <v>5.4</v>
      </c>
      <c r="O126" s="89">
        <v>0.4</v>
      </c>
      <c r="P126" s="89">
        <v>0.4</v>
      </c>
    </row>
    <row r="127" spans="1:16" ht="30">
      <c r="A127" s="90" t="s">
        <v>8</v>
      </c>
      <c r="B127" s="89">
        <v>3.6</v>
      </c>
      <c r="C127" s="89">
        <v>3.2</v>
      </c>
      <c r="D127" s="89">
        <v>4.5</v>
      </c>
      <c r="E127" s="89">
        <v>4</v>
      </c>
      <c r="F127" s="89">
        <v>0</v>
      </c>
      <c r="G127" s="89">
        <v>3.7</v>
      </c>
      <c r="H127" s="89">
        <v>3.6</v>
      </c>
      <c r="I127" s="89">
        <v>5.0999999999999996</v>
      </c>
      <c r="J127" s="89">
        <v>5.6</v>
      </c>
      <c r="K127" s="89">
        <v>0</v>
      </c>
      <c r="L127" s="89">
        <v>2.4</v>
      </c>
      <c r="M127" s="89">
        <v>1.6</v>
      </c>
      <c r="N127" s="89">
        <v>1.2</v>
      </c>
      <c r="O127" s="89">
        <v>0.5</v>
      </c>
      <c r="P127" s="89">
        <v>0</v>
      </c>
    </row>
    <row r="128" spans="1:16" ht="30">
      <c r="A128" s="90" t="s">
        <v>7</v>
      </c>
      <c r="B128" s="89">
        <v>0.4</v>
      </c>
      <c r="C128" s="89">
        <v>0.4</v>
      </c>
      <c r="D128" s="89">
        <v>0.9</v>
      </c>
      <c r="E128" s="89">
        <v>1.3</v>
      </c>
      <c r="F128" s="89">
        <v>1.3</v>
      </c>
      <c r="G128" s="89">
        <v>0.5</v>
      </c>
      <c r="H128" s="89">
        <v>0.4</v>
      </c>
      <c r="I128" s="89">
        <v>0.9</v>
      </c>
      <c r="J128" s="89">
        <v>1.7</v>
      </c>
      <c r="K128" s="89">
        <v>1.7</v>
      </c>
      <c r="L128" s="89">
        <v>0.4</v>
      </c>
      <c r="M128" s="89">
        <v>0.3</v>
      </c>
      <c r="N128" s="89">
        <v>0.7</v>
      </c>
      <c r="O128" s="89">
        <v>0.3</v>
      </c>
      <c r="P128" s="89">
        <v>0.6</v>
      </c>
    </row>
    <row r="129" spans="1:29">
      <c r="A129" s="90" t="s">
        <v>6</v>
      </c>
      <c r="B129" s="89">
        <v>0.1</v>
      </c>
      <c r="C129" s="89">
        <v>0.3</v>
      </c>
      <c r="D129" s="89">
        <v>3.4</v>
      </c>
      <c r="E129" s="89">
        <v>19.600000000000001</v>
      </c>
      <c r="F129" s="89">
        <v>24.9</v>
      </c>
      <c r="G129" s="89">
        <v>0.1</v>
      </c>
      <c r="H129" s="89">
        <v>0.4</v>
      </c>
      <c r="I129" s="89">
        <v>0.8</v>
      </c>
      <c r="J129" s="89">
        <v>1</v>
      </c>
      <c r="K129" s="89">
        <v>2.9</v>
      </c>
      <c r="L129" s="89">
        <v>0</v>
      </c>
      <c r="M129" s="89">
        <v>0</v>
      </c>
      <c r="N129" s="89">
        <v>17</v>
      </c>
      <c r="O129" s="89">
        <v>61.3</v>
      </c>
      <c r="P129" s="89">
        <v>67.2</v>
      </c>
    </row>
    <row r="130" spans="1:29" ht="45">
      <c r="A130" s="90" t="s">
        <v>5</v>
      </c>
      <c r="B130" s="89">
        <v>4.4000000000000004</v>
      </c>
      <c r="C130" s="89">
        <v>4</v>
      </c>
      <c r="D130" s="89">
        <v>3.7</v>
      </c>
      <c r="E130" s="89">
        <v>2.8</v>
      </c>
      <c r="F130" s="89">
        <v>2.7</v>
      </c>
      <c r="G130" s="89">
        <v>4.5999999999999996</v>
      </c>
      <c r="H130" s="89">
        <v>4.4000000000000004</v>
      </c>
      <c r="I130" s="89">
        <v>4</v>
      </c>
      <c r="J130" s="89">
        <v>3.7</v>
      </c>
      <c r="K130" s="89">
        <v>3.7</v>
      </c>
      <c r="L130" s="89">
        <v>3.3</v>
      </c>
      <c r="M130" s="89">
        <v>2.1</v>
      </c>
      <c r="N130" s="89">
        <v>2.1</v>
      </c>
      <c r="O130" s="89">
        <v>0.9</v>
      </c>
      <c r="P130" s="89">
        <v>0.8</v>
      </c>
    </row>
    <row r="131" spans="1:29" ht="30">
      <c r="A131" s="90" t="s">
        <v>4</v>
      </c>
      <c r="B131" s="89">
        <v>14.7</v>
      </c>
      <c r="C131" s="89">
        <v>13.2</v>
      </c>
      <c r="D131" s="89">
        <v>12.2</v>
      </c>
      <c r="E131" s="89">
        <v>9.5</v>
      </c>
      <c r="F131" s="89">
        <v>9</v>
      </c>
      <c r="G131" s="89">
        <v>16.600000000000001</v>
      </c>
      <c r="H131" s="89">
        <v>15.6</v>
      </c>
      <c r="I131" s="89">
        <v>14.4</v>
      </c>
      <c r="J131" s="89">
        <v>13.6</v>
      </c>
      <c r="K131" s="89">
        <v>13.6</v>
      </c>
      <c r="L131" s="89">
        <v>1.7</v>
      </c>
      <c r="M131" s="89">
        <v>1.2</v>
      </c>
      <c r="N131" s="89">
        <v>1.1000000000000001</v>
      </c>
      <c r="O131" s="89">
        <v>0.5</v>
      </c>
      <c r="P131" s="89">
        <v>0.4</v>
      </c>
    </row>
    <row r="132" spans="1:29" ht="30">
      <c r="A132" s="90" t="s">
        <v>64</v>
      </c>
      <c r="B132" s="89">
        <v>19.2</v>
      </c>
      <c r="C132" s="89">
        <v>20.9</v>
      </c>
      <c r="D132" s="89">
        <v>19.3</v>
      </c>
      <c r="E132" s="89">
        <v>14.8</v>
      </c>
      <c r="F132" s="89">
        <v>14</v>
      </c>
      <c r="G132" s="89">
        <v>21.6</v>
      </c>
      <c r="H132" s="89">
        <v>20.399999999999999</v>
      </c>
      <c r="I132" s="89">
        <v>22.7</v>
      </c>
      <c r="J132" s="89">
        <v>21</v>
      </c>
      <c r="K132" s="89">
        <v>21</v>
      </c>
      <c r="L132" s="89">
        <v>2.4</v>
      </c>
      <c r="M132" s="89">
        <v>23.5</v>
      </c>
      <c r="N132" s="89">
        <v>2.1</v>
      </c>
      <c r="O132" s="89">
        <v>0.7</v>
      </c>
      <c r="P132" s="89">
        <v>0.6</v>
      </c>
    </row>
    <row r="133" spans="1:29">
      <c r="A133" s="90" t="s">
        <v>2</v>
      </c>
      <c r="B133" s="89">
        <v>0.8</v>
      </c>
      <c r="C133" s="89">
        <v>0.7</v>
      </c>
      <c r="D133" s="89">
        <v>0.7</v>
      </c>
      <c r="E133" s="89">
        <v>0.5</v>
      </c>
      <c r="F133" s="89">
        <v>0.5</v>
      </c>
      <c r="G133" s="89">
        <v>0.9</v>
      </c>
      <c r="H133" s="89">
        <v>0.9</v>
      </c>
      <c r="I133" s="89">
        <v>0.8</v>
      </c>
      <c r="J133" s="89">
        <v>0.7</v>
      </c>
      <c r="K133" s="89">
        <v>0.7</v>
      </c>
      <c r="L133" s="89">
        <v>0.1</v>
      </c>
      <c r="M133" s="89">
        <v>0</v>
      </c>
      <c r="N133" s="89">
        <v>0</v>
      </c>
      <c r="O133" s="89">
        <v>0</v>
      </c>
      <c r="P133" s="89">
        <v>0</v>
      </c>
    </row>
    <row r="135" spans="1:29">
      <c r="A135" s="288" t="s">
        <v>188</v>
      </c>
      <c r="Q135" s="292">
        <v>2016</v>
      </c>
    </row>
    <row r="136" spans="1:29" ht="15.75" customHeight="1">
      <c r="B136" s="94" t="s">
        <v>19</v>
      </c>
      <c r="C136" s="94" t="s">
        <v>185</v>
      </c>
      <c r="D136" s="94" t="s">
        <v>184</v>
      </c>
      <c r="E136" s="94" t="s">
        <v>186</v>
      </c>
      <c r="F136" s="94" t="s">
        <v>187</v>
      </c>
      <c r="G136" s="292" t="s">
        <v>189</v>
      </c>
      <c r="H136" s="94" t="s">
        <v>191</v>
      </c>
      <c r="I136" s="94" t="s">
        <v>192</v>
      </c>
      <c r="J136" s="94" t="s">
        <v>190</v>
      </c>
      <c r="K136" s="94" t="s">
        <v>193</v>
      </c>
      <c r="L136" s="94" t="s">
        <v>194</v>
      </c>
      <c r="M136" s="94" t="s">
        <v>195</v>
      </c>
      <c r="N136" s="94" t="s">
        <v>139</v>
      </c>
      <c r="Q136" s="94" t="s">
        <v>19</v>
      </c>
      <c r="R136" s="94" t="s">
        <v>185</v>
      </c>
      <c r="S136" s="94" t="s">
        <v>184</v>
      </c>
      <c r="T136" s="94" t="s">
        <v>186</v>
      </c>
      <c r="U136" s="94" t="s">
        <v>187</v>
      </c>
      <c r="V136" s="292" t="s">
        <v>189</v>
      </c>
      <c r="W136" s="94" t="s">
        <v>191</v>
      </c>
      <c r="X136" s="94" t="s">
        <v>192</v>
      </c>
      <c r="Y136" s="94" t="s">
        <v>190</v>
      </c>
      <c r="Z136" s="94" t="s">
        <v>193</v>
      </c>
      <c r="AA136" s="94" t="s">
        <v>194</v>
      </c>
      <c r="AB136" s="94" t="s">
        <v>195</v>
      </c>
      <c r="AC136" s="94" t="s">
        <v>139</v>
      </c>
    </row>
    <row r="137" spans="1:29" ht="15.75" customHeight="1" thickBot="1">
      <c r="A137" s="285" t="s">
        <v>19</v>
      </c>
      <c r="B137" s="286">
        <v>108661</v>
      </c>
      <c r="C137" s="286">
        <v>32081</v>
      </c>
      <c r="D137" s="286">
        <v>1858</v>
      </c>
      <c r="E137" s="286">
        <v>22416</v>
      </c>
      <c r="F137" s="286">
        <v>14246</v>
      </c>
      <c r="G137" s="286">
        <v>5945</v>
      </c>
      <c r="H137" s="289">
        <v>643</v>
      </c>
      <c r="I137" s="286">
        <v>3685</v>
      </c>
      <c r="J137" s="289">
        <v>551</v>
      </c>
      <c r="K137" s="289">
        <v>90</v>
      </c>
      <c r="L137" s="286">
        <v>3811</v>
      </c>
      <c r="M137" s="286">
        <v>1751</v>
      </c>
      <c r="N137" s="286">
        <v>21584</v>
      </c>
      <c r="P137" s="290" t="s">
        <v>19</v>
      </c>
      <c r="Q137" s="286">
        <v>110409</v>
      </c>
      <c r="R137" s="286">
        <v>32372</v>
      </c>
      <c r="S137" s="286">
        <v>1865</v>
      </c>
      <c r="T137" s="286">
        <v>22619</v>
      </c>
      <c r="U137" s="286">
        <v>14448</v>
      </c>
      <c r="V137" s="286">
        <v>6065</v>
      </c>
      <c r="W137" s="289">
        <v>680</v>
      </c>
      <c r="X137" s="286">
        <v>3696</v>
      </c>
      <c r="Y137" s="289">
        <v>552</v>
      </c>
      <c r="Z137" s="289">
        <v>100</v>
      </c>
      <c r="AA137" s="286">
        <v>4101</v>
      </c>
      <c r="AB137" s="286">
        <v>1996</v>
      </c>
      <c r="AC137" s="286">
        <v>21915</v>
      </c>
    </row>
    <row r="138" spans="1:29" ht="15.75" customHeight="1">
      <c r="A138" s="90" t="s">
        <v>17</v>
      </c>
      <c r="B138" s="287">
        <v>8228</v>
      </c>
      <c r="C138" s="287">
        <v>1962</v>
      </c>
      <c r="D138" s="89">
        <v>129</v>
      </c>
      <c r="E138" s="287">
        <v>1655</v>
      </c>
      <c r="F138" s="287">
        <v>1093</v>
      </c>
      <c r="G138" s="89">
        <v>517</v>
      </c>
      <c r="H138" s="89">
        <v>22</v>
      </c>
      <c r="I138" s="89">
        <v>370</v>
      </c>
      <c r="J138" s="89">
        <v>96</v>
      </c>
      <c r="K138" s="89">
        <v>1</v>
      </c>
      <c r="L138" s="89">
        <v>70</v>
      </c>
      <c r="M138" s="89">
        <v>109</v>
      </c>
      <c r="N138" s="287">
        <v>2204</v>
      </c>
      <c r="P138" s="89" t="s">
        <v>17</v>
      </c>
      <c r="Q138" s="287">
        <v>8274</v>
      </c>
      <c r="R138" s="287">
        <v>1997</v>
      </c>
      <c r="S138" s="89">
        <v>129</v>
      </c>
      <c r="T138" s="287">
        <v>1655</v>
      </c>
      <c r="U138" s="287">
        <v>1093</v>
      </c>
      <c r="V138" s="89">
        <v>517</v>
      </c>
      <c r="W138" s="89">
        <v>22</v>
      </c>
      <c r="X138" s="89">
        <v>370</v>
      </c>
      <c r="Y138" s="89">
        <v>96</v>
      </c>
      <c r="Z138" s="89">
        <v>11</v>
      </c>
      <c r="AA138" s="89">
        <v>70</v>
      </c>
      <c r="AB138" s="89">
        <v>109</v>
      </c>
      <c r="AC138" s="287">
        <v>2205</v>
      </c>
    </row>
    <row r="139" spans="1:29">
      <c r="A139" s="90" t="s">
        <v>16</v>
      </c>
      <c r="B139" s="89">
        <v>42</v>
      </c>
      <c r="C139" s="89">
        <v>33</v>
      </c>
      <c r="D139" s="89">
        <v>1</v>
      </c>
      <c r="E139" s="89">
        <v>2</v>
      </c>
      <c r="F139" s="89">
        <v>2</v>
      </c>
      <c r="G139" s="89">
        <v>0</v>
      </c>
      <c r="H139" s="89">
        <v>0</v>
      </c>
      <c r="I139" s="89">
        <v>0</v>
      </c>
      <c r="J139" s="89">
        <v>0</v>
      </c>
      <c r="K139" s="89">
        <v>1</v>
      </c>
      <c r="L139" s="89">
        <v>3</v>
      </c>
      <c r="M139" s="89">
        <v>0</v>
      </c>
      <c r="N139" s="89">
        <v>0</v>
      </c>
      <c r="P139" s="89" t="s">
        <v>16</v>
      </c>
      <c r="Q139" s="89">
        <v>42</v>
      </c>
      <c r="R139" s="89">
        <v>33</v>
      </c>
      <c r="S139" s="89">
        <v>1</v>
      </c>
      <c r="T139" s="89">
        <v>2</v>
      </c>
      <c r="U139" s="89">
        <v>2</v>
      </c>
      <c r="V139" s="89">
        <v>0</v>
      </c>
      <c r="W139" s="89">
        <v>0</v>
      </c>
      <c r="X139" s="89">
        <v>0</v>
      </c>
      <c r="Y139" s="89">
        <v>0</v>
      </c>
      <c r="Z139" s="89">
        <v>1</v>
      </c>
      <c r="AA139" s="89">
        <v>3</v>
      </c>
      <c r="AB139" s="89">
        <v>0</v>
      </c>
      <c r="AC139" s="89">
        <v>0</v>
      </c>
    </row>
    <row r="140" spans="1:29" ht="33.75" customHeight="1">
      <c r="A140" s="90" t="s">
        <v>15</v>
      </c>
      <c r="B140" s="89">
        <v>733</v>
      </c>
      <c r="C140" s="89">
        <v>535</v>
      </c>
      <c r="D140" s="89">
        <v>4</v>
      </c>
      <c r="E140" s="89">
        <v>117</v>
      </c>
      <c r="F140" s="89">
        <v>43</v>
      </c>
      <c r="G140" s="89">
        <v>1</v>
      </c>
      <c r="H140" s="89">
        <v>1</v>
      </c>
      <c r="I140" s="89">
        <v>0</v>
      </c>
      <c r="J140" s="89">
        <v>0</v>
      </c>
      <c r="K140" s="89">
        <v>0</v>
      </c>
      <c r="L140" s="89">
        <v>4</v>
      </c>
      <c r="M140" s="89">
        <v>2</v>
      </c>
      <c r="N140" s="89">
        <v>26</v>
      </c>
      <c r="P140" s="89" t="s">
        <v>15</v>
      </c>
      <c r="Q140" s="89">
        <v>744</v>
      </c>
      <c r="R140" s="89">
        <v>535</v>
      </c>
      <c r="S140" s="89">
        <v>4</v>
      </c>
      <c r="T140" s="89">
        <v>117</v>
      </c>
      <c r="U140" s="89">
        <v>43</v>
      </c>
      <c r="V140" s="89">
        <v>1</v>
      </c>
      <c r="W140" s="89">
        <v>12</v>
      </c>
      <c r="X140" s="89">
        <v>0</v>
      </c>
      <c r="Y140" s="89">
        <v>0</v>
      </c>
      <c r="Z140" s="89">
        <v>0</v>
      </c>
      <c r="AA140" s="89">
        <v>4</v>
      </c>
      <c r="AB140" s="89">
        <v>2</v>
      </c>
      <c r="AC140" s="89">
        <v>26</v>
      </c>
    </row>
    <row r="141" spans="1:29" ht="30">
      <c r="A141" s="90" t="s">
        <v>14</v>
      </c>
      <c r="B141" s="287">
        <v>1790</v>
      </c>
      <c r="C141" s="287">
        <v>1054</v>
      </c>
      <c r="D141" s="89">
        <v>45</v>
      </c>
      <c r="E141" s="89">
        <v>79</v>
      </c>
      <c r="F141" s="89">
        <v>283</v>
      </c>
      <c r="G141" s="89">
        <v>25</v>
      </c>
      <c r="H141" s="89">
        <v>21</v>
      </c>
      <c r="I141" s="89">
        <v>7</v>
      </c>
      <c r="J141" s="89">
        <v>2</v>
      </c>
      <c r="K141" s="89">
        <v>1</v>
      </c>
      <c r="L141" s="89">
        <v>22</v>
      </c>
      <c r="M141" s="89">
        <v>19</v>
      </c>
      <c r="N141" s="89">
        <v>232</v>
      </c>
      <c r="P141" s="89" t="s">
        <v>14</v>
      </c>
      <c r="Q141" s="287">
        <v>1858</v>
      </c>
      <c r="R141" s="287">
        <v>1062</v>
      </c>
      <c r="S141" s="89">
        <v>45</v>
      </c>
      <c r="T141" s="89">
        <v>106</v>
      </c>
      <c r="U141" s="89">
        <v>294</v>
      </c>
      <c r="V141" s="89">
        <v>25</v>
      </c>
      <c r="W141" s="89">
        <v>22</v>
      </c>
      <c r="X141" s="89">
        <v>7</v>
      </c>
      <c r="Y141" s="89">
        <v>2</v>
      </c>
      <c r="Z141" s="89">
        <v>1</v>
      </c>
      <c r="AA141" s="89">
        <v>23</v>
      </c>
      <c r="AB141" s="89">
        <v>19</v>
      </c>
      <c r="AC141" s="89">
        <v>252</v>
      </c>
    </row>
    <row r="142" spans="1:29">
      <c r="A142" s="90" t="s">
        <v>13</v>
      </c>
      <c r="B142" s="287">
        <v>2068</v>
      </c>
      <c r="C142" s="89">
        <v>633</v>
      </c>
      <c r="D142" s="89">
        <v>30</v>
      </c>
      <c r="E142" s="89">
        <v>741</v>
      </c>
      <c r="F142" s="89">
        <v>312</v>
      </c>
      <c r="G142" s="89">
        <v>27</v>
      </c>
      <c r="H142" s="89">
        <v>16</v>
      </c>
      <c r="I142" s="89">
        <v>6</v>
      </c>
      <c r="J142" s="89">
        <v>0</v>
      </c>
      <c r="K142" s="89">
        <v>0</v>
      </c>
      <c r="L142" s="89">
        <v>3</v>
      </c>
      <c r="M142" s="89">
        <v>4</v>
      </c>
      <c r="N142" s="89">
        <v>296</v>
      </c>
      <c r="P142" s="89" t="s">
        <v>13</v>
      </c>
      <c r="Q142" s="287">
        <v>2068</v>
      </c>
      <c r="R142" s="89">
        <v>633</v>
      </c>
      <c r="S142" s="89">
        <v>30</v>
      </c>
      <c r="T142" s="89">
        <v>741</v>
      </c>
      <c r="U142" s="89">
        <v>312</v>
      </c>
      <c r="V142" s="89">
        <v>27</v>
      </c>
      <c r="W142" s="89">
        <v>16</v>
      </c>
      <c r="X142" s="89">
        <v>6</v>
      </c>
      <c r="Y142" s="89">
        <v>0</v>
      </c>
      <c r="Z142" s="89">
        <v>0</v>
      </c>
      <c r="AA142" s="89">
        <v>3</v>
      </c>
      <c r="AB142" s="89">
        <v>4</v>
      </c>
      <c r="AC142" s="89">
        <v>296</v>
      </c>
    </row>
    <row r="143" spans="1:29">
      <c r="A143" s="90" t="s">
        <v>12</v>
      </c>
      <c r="B143" s="89">
        <v>30</v>
      </c>
      <c r="C143" s="89">
        <v>9</v>
      </c>
      <c r="D143" s="89">
        <v>0</v>
      </c>
      <c r="E143" s="89">
        <v>1</v>
      </c>
      <c r="F143" s="89">
        <v>1</v>
      </c>
      <c r="G143" s="89">
        <v>0</v>
      </c>
      <c r="H143" s="89">
        <v>15</v>
      </c>
      <c r="I143" s="89">
        <v>0</v>
      </c>
      <c r="J143" s="89">
        <v>1</v>
      </c>
      <c r="K143" s="89">
        <v>0</v>
      </c>
      <c r="L143" s="89">
        <v>2</v>
      </c>
      <c r="M143" s="89">
        <v>0</v>
      </c>
      <c r="N143" s="89">
        <v>1</v>
      </c>
      <c r="P143" s="89" t="s">
        <v>12</v>
      </c>
      <c r="Q143" s="89">
        <v>30</v>
      </c>
      <c r="R143" s="89">
        <v>9</v>
      </c>
      <c r="S143" s="89">
        <v>0</v>
      </c>
      <c r="T143" s="89">
        <v>1</v>
      </c>
      <c r="U143" s="89">
        <v>1</v>
      </c>
      <c r="V143" s="89">
        <v>0</v>
      </c>
      <c r="W143" s="89">
        <v>15</v>
      </c>
      <c r="X143" s="89">
        <v>0</v>
      </c>
      <c r="Y143" s="89">
        <v>1</v>
      </c>
      <c r="Z143" s="89">
        <v>0</v>
      </c>
      <c r="AA143" s="89">
        <v>2</v>
      </c>
      <c r="AB143" s="89">
        <v>0</v>
      </c>
      <c r="AC143" s="89">
        <v>1</v>
      </c>
    </row>
    <row r="144" spans="1:29" ht="30">
      <c r="A144" s="90" t="s">
        <v>11</v>
      </c>
      <c r="B144" s="287">
        <v>5730</v>
      </c>
      <c r="C144" s="89">
        <v>846</v>
      </c>
      <c r="D144" s="89">
        <v>1</v>
      </c>
      <c r="E144" s="287">
        <v>2611</v>
      </c>
      <c r="F144" s="287">
        <v>1688</v>
      </c>
      <c r="G144" s="89">
        <v>57</v>
      </c>
      <c r="H144" s="89">
        <v>7</v>
      </c>
      <c r="I144" s="89">
        <v>6</v>
      </c>
      <c r="J144" s="89">
        <v>14</v>
      </c>
      <c r="K144" s="89">
        <v>0</v>
      </c>
      <c r="L144" s="89">
        <v>2</v>
      </c>
      <c r="M144" s="89">
        <v>0</v>
      </c>
      <c r="N144" s="89">
        <v>498</v>
      </c>
      <c r="P144" s="89" t="s">
        <v>11</v>
      </c>
      <c r="Q144" s="287">
        <v>5730</v>
      </c>
      <c r="R144" s="89">
        <v>846</v>
      </c>
      <c r="S144" s="89">
        <v>1</v>
      </c>
      <c r="T144" s="287">
        <v>2611</v>
      </c>
      <c r="U144" s="287">
        <v>1688</v>
      </c>
      <c r="V144" s="89">
        <v>57</v>
      </c>
      <c r="W144" s="89">
        <v>7</v>
      </c>
      <c r="X144" s="89">
        <v>6</v>
      </c>
      <c r="Y144" s="89">
        <v>14</v>
      </c>
      <c r="Z144" s="89">
        <v>0</v>
      </c>
      <c r="AA144" s="89">
        <v>2</v>
      </c>
      <c r="AB144" s="89">
        <v>0</v>
      </c>
      <c r="AC144" s="89">
        <v>498</v>
      </c>
    </row>
    <row r="145" spans="1:29" ht="30">
      <c r="A145" s="90" t="s">
        <v>10</v>
      </c>
      <c r="B145" s="287">
        <v>20553</v>
      </c>
      <c r="C145" s="287">
        <v>4742</v>
      </c>
      <c r="D145" s="89">
        <v>726</v>
      </c>
      <c r="E145" s="287">
        <v>3595</v>
      </c>
      <c r="F145" s="287">
        <v>3335</v>
      </c>
      <c r="G145" s="287">
        <v>1751</v>
      </c>
      <c r="H145" s="89">
        <v>119</v>
      </c>
      <c r="I145" s="89">
        <v>62</v>
      </c>
      <c r="J145" s="89">
        <v>0</v>
      </c>
      <c r="K145" s="89">
        <v>1</v>
      </c>
      <c r="L145" s="89">
        <v>29</v>
      </c>
      <c r="M145" s="89">
        <v>259</v>
      </c>
      <c r="N145" s="287">
        <v>5934</v>
      </c>
      <c r="P145" s="89" t="s">
        <v>10</v>
      </c>
      <c r="Q145" s="287">
        <v>20631</v>
      </c>
      <c r="R145" s="287">
        <v>4740</v>
      </c>
      <c r="S145" s="89">
        <v>726</v>
      </c>
      <c r="T145" s="287">
        <v>3617</v>
      </c>
      <c r="U145" s="287">
        <v>3351</v>
      </c>
      <c r="V145" s="287">
        <v>1752</v>
      </c>
      <c r="W145" s="89">
        <v>121</v>
      </c>
      <c r="X145" s="89">
        <v>63</v>
      </c>
      <c r="Y145" s="89">
        <v>0</v>
      </c>
      <c r="Z145" s="89">
        <v>1</v>
      </c>
      <c r="AA145" s="89">
        <v>35</v>
      </c>
      <c r="AB145" s="89">
        <v>259</v>
      </c>
      <c r="AC145" s="287">
        <v>5966</v>
      </c>
    </row>
    <row r="146" spans="1:29">
      <c r="A146" s="90" t="s">
        <v>9</v>
      </c>
      <c r="B146" s="287">
        <v>31433</v>
      </c>
      <c r="C146" s="287">
        <v>5229</v>
      </c>
      <c r="D146" s="89">
        <v>253</v>
      </c>
      <c r="E146" s="287">
        <v>5738</v>
      </c>
      <c r="F146" s="287">
        <v>3018</v>
      </c>
      <c r="G146" s="287">
        <v>2668</v>
      </c>
      <c r="H146" s="89">
        <v>283</v>
      </c>
      <c r="I146" s="287">
        <v>3067</v>
      </c>
      <c r="J146" s="89">
        <v>65</v>
      </c>
      <c r="K146" s="89">
        <v>78</v>
      </c>
      <c r="L146" s="287">
        <v>3420</v>
      </c>
      <c r="M146" s="89">
        <v>69</v>
      </c>
      <c r="N146" s="287">
        <v>7545</v>
      </c>
      <c r="P146" s="89" t="s">
        <v>9</v>
      </c>
      <c r="Q146" s="287">
        <v>31440</v>
      </c>
      <c r="R146" s="287">
        <v>5230</v>
      </c>
      <c r="S146" s="89">
        <v>253</v>
      </c>
      <c r="T146" s="287">
        <v>5738</v>
      </c>
      <c r="U146" s="287">
        <v>3020</v>
      </c>
      <c r="V146" s="287">
        <v>2668</v>
      </c>
      <c r="W146" s="89">
        <v>283</v>
      </c>
      <c r="X146" s="287">
        <v>3067</v>
      </c>
      <c r="Y146" s="89">
        <v>65</v>
      </c>
      <c r="Z146" s="89">
        <v>78</v>
      </c>
      <c r="AA146" s="287">
        <v>3422</v>
      </c>
      <c r="AB146" s="89">
        <v>69</v>
      </c>
      <c r="AC146" s="287">
        <v>7547</v>
      </c>
    </row>
    <row r="147" spans="1:29" ht="30">
      <c r="A147" s="90" t="s">
        <v>8</v>
      </c>
      <c r="B147" s="287">
        <v>5199</v>
      </c>
      <c r="C147" s="287">
        <v>4791</v>
      </c>
      <c r="D147" s="89">
        <v>10</v>
      </c>
      <c r="E147" s="89">
        <v>28</v>
      </c>
      <c r="F147" s="89">
        <v>120</v>
      </c>
      <c r="G147" s="89">
        <v>30</v>
      </c>
      <c r="H147" s="89">
        <v>3</v>
      </c>
      <c r="I147" s="89">
        <v>22</v>
      </c>
      <c r="J147" s="89">
        <v>3</v>
      </c>
      <c r="K147" s="89">
        <v>0</v>
      </c>
      <c r="L147" s="89">
        <v>17</v>
      </c>
      <c r="M147" s="89">
        <v>3</v>
      </c>
      <c r="N147" s="89">
        <v>172</v>
      </c>
      <c r="P147" s="89" t="s">
        <v>8</v>
      </c>
      <c r="Q147" s="287">
        <v>6136</v>
      </c>
      <c r="R147" s="287">
        <v>5022</v>
      </c>
      <c r="S147" s="89">
        <v>17</v>
      </c>
      <c r="T147" s="89">
        <v>164</v>
      </c>
      <c r="U147" s="89">
        <v>261</v>
      </c>
      <c r="V147" s="89">
        <v>147</v>
      </c>
      <c r="W147" s="89">
        <v>26</v>
      </c>
      <c r="X147" s="89">
        <v>25</v>
      </c>
      <c r="Y147" s="89">
        <v>4</v>
      </c>
      <c r="Z147" s="89">
        <v>0</v>
      </c>
      <c r="AA147" s="89">
        <v>22</v>
      </c>
      <c r="AB147" s="89">
        <v>6</v>
      </c>
      <c r="AC147" s="89">
        <v>442</v>
      </c>
    </row>
    <row r="148" spans="1:29" ht="30">
      <c r="A148" s="90" t="s">
        <v>7</v>
      </c>
      <c r="B148" s="89">
        <v>289</v>
      </c>
      <c r="C148" s="89">
        <v>34</v>
      </c>
      <c r="D148" s="89">
        <v>0</v>
      </c>
      <c r="E148" s="89">
        <v>95</v>
      </c>
      <c r="F148" s="89">
        <v>95</v>
      </c>
      <c r="G148" s="89">
        <v>9</v>
      </c>
      <c r="H148" s="89">
        <v>4</v>
      </c>
      <c r="I148" s="89">
        <v>0</v>
      </c>
      <c r="J148" s="89">
        <v>2</v>
      </c>
      <c r="K148" s="89">
        <v>0</v>
      </c>
      <c r="L148" s="89">
        <v>2</v>
      </c>
      <c r="M148" s="89">
        <v>1</v>
      </c>
      <c r="N148" s="89">
        <v>47</v>
      </c>
      <c r="P148" s="89" t="s">
        <v>7</v>
      </c>
      <c r="Q148" s="89">
        <v>349</v>
      </c>
      <c r="R148" s="89">
        <v>47</v>
      </c>
      <c r="S148" s="89">
        <v>0</v>
      </c>
      <c r="T148" s="89">
        <v>114</v>
      </c>
      <c r="U148" s="89">
        <v>118</v>
      </c>
      <c r="V148" s="89">
        <v>9</v>
      </c>
      <c r="W148" s="89">
        <v>4</v>
      </c>
      <c r="X148" s="89">
        <v>0</v>
      </c>
      <c r="Y148" s="89">
        <v>2</v>
      </c>
      <c r="Z148" s="89">
        <v>0</v>
      </c>
      <c r="AA148" s="89">
        <v>2</v>
      </c>
      <c r="AB148" s="89">
        <v>1</v>
      </c>
      <c r="AC148" s="89">
        <v>52</v>
      </c>
    </row>
    <row r="149" spans="1:29">
      <c r="A149" s="90" t="s">
        <v>6</v>
      </c>
      <c r="B149" s="287">
        <v>5112</v>
      </c>
      <c r="C149" s="287">
        <v>4022</v>
      </c>
      <c r="D149" s="89">
        <v>112</v>
      </c>
      <c r="E149" s="89">
        <v>513</v>
      </c>
      <c r="F149" s="89">
        <v>47</v>
      </c>
      <c r="G149" s="89">
        <v>2</v>
      </c>
      <c r="H149" s="89">
        <v>1</v>
      </c>
      <c r="I149" s="89">
        <v>11</v>
      </c>
      <c r="J149" s="89">
        <v>0</v>
      </c>
      <c r="K149" s="89">
        <v>1</v>
      </c>
      <c r="L149" s="89">
        <v>11</v>
      </c>
      <c r="M149" s="89">
        <v>204</v>
      </c>
      <c r="N149" s="89">
        <v>188</v>
      </c>
      <c r="P149" s="89" t="s">
        <v>6</v>
      </c>
      <c r="Q149" s="287">
        <v>5635</v>
      </c>
      <c r="R149" s="287">
        <v>4022</v>
      </c>
      <c r="S149" s="89">
        <v>112</v>
      </c>
      <c r="T149" s="89">
        <v>513</v>
      </c>
      <c r="U149" s="89">
        <v>47</v>
      </c>
      <c r="V149" s="89">
        <v>2</v>
      </c>
      <c r="W149" s="89">
        <v>1</v>
      </c>
      <c r="X149" s="89">
        <v>18</v>
      </c>
      <c r="Y149" s="89">
        <v>0</v>
      </c>
      <c r="Z149" s="89">
        <v>1</v>
      </c>
      <c r="AA149" s="89">
        <v>284</v>
      </c>
      <c r="AB149" s="89">
        <v>446</v>
      </c>
      <c r="AC149" s="89">
        <v>189</v>
      </c>
    </row>
    <row r="150" spans="1:29" ht="45">
      <c r="A150" s="90" t="s">
        <v>5</v>
      </c>
      <c r="B150" s="287">
        <v>6822</v>
      </c>
      <c r="C150" s="287">
        <v>4210</v>
      </c>
      <c r="D150" s="89">
        <v>118</v>
      </c>
      <c r="E150" s="287">
        <v>1015</v>
      </c>
      <c r="F150" s="89">
        <v>195</v>
      </c>
      <c r="G150" s="89">
        <v>152</v>
      </c>
      <c r="H150" s="89">
        <v>41</v>
      </c>
      <c r="I150" s="89">
        <v>52</v>
      </c>
      <c r="J150" s="89">
        <v>12</v>
      </c>
      <c r="K150" s="89">
        <v>1</v>
      </c>
      <c r="L150" s="89">
        <v>58</v>
      </c>
      <c r="M150" s="89">
        <v>8</v>
      </c>
      <c r="N150" s="89">
        <v>960</v>
      </c>
      <c r="P150" s="89" t="s">
        <v>5</v>
      </c>
      <c r="Q150" s="287">
        <v>6830</v>
      </c>
      <c r="R150" s="287">
        <v>4216</v>
      </c>
      <c r="S150" s="89">
        <v>118</v>
      </c>
      <c r="T150" s="287">
        <v>1014</v>
      </c>
      <c r="U150" s="89">
        <v>195</v>
      </c>
      <c r="V150" s="89">
        <v>152</v>
      </c>
      <c r="W150" s="89">
        <v>41</v>
      </c>
      <c r="X150" s="89">
        <v>52</v>
      </c>
      <c r="Y150" s="89">
        <v>12</v>
      </c>
      <c r="Z150" s="89">
        <v>1</v>
      </c>
      <c r="AA150" s="89">
        <v>61</v>
      </c>
      <c r="AB150" s="89">
        <v>8</v>
      </c>
      <c r="AC150" s="89">
        <v>960</v>
      </c>
    </row>
    <row r="151" spans="1:29" ht="30">
      <c r="A151" s="90" t="s">
        <v>4</v>
      </c>
      <c r="B151" s="287">
        <v>5286</v>
      </c>
      <c r="C151" s="89">
        <v>889</v>
      </c>
      <c r="D151" s="89">
        <v>13</v>
      </c>
      <c r="E151" s="287">
        <v>1333</v>
      </c>
      <c r="F151" s="287">
        <v>1216</v>
      </c>
      <c r="G151" s="89">
        <v>519</v>
      </c>
      <c r="H151" s="89">
        <v>46</v>
      </c>
      <c r="I151" s="89">
        <v>37</v>
      </c>
      <c r="J151" s="89">
        <v>2</v>
      </c>
      <c r="K151" s="89">
        <v>4</v>
      </c>
      <c r="L151" s="89">
        <v>6</v>
      </c>
      <c r="M151" s="89">
        <v>11</v>
      </c>
      <c r="N151" s="287">
        <v>1210</v>
      </c>
      <c r="P151" s="89" t="s">
        <v>4</v>
      </c>
      <c r="Q151" s="287">
        <v>5290</v>
      </c>
      <c r="R151" s="89">
        <v>889</v>
      </c>
      <c r="S151" s="89">
        <v>13</v>
      </c>
      <c r="T151" s="287">
        <v>1334</v>
      </c>
      <c r="U151" s="287">
        <v>1216</v>
      </c>
      <c r="V151" s="89">
        <v>522</v>
      </c>
      <c r="W151" s="89">
        <v>46</v>
      </c>
      <c r="X151" s="89">
        <v>37</v>
      </c>
      <c r="Y151" s="89">
        <v>2</v>
      </c>
      <c r="Z151" s="89">
        <v>4</v>
      </c>
      <c r="AA151" s="89">
        <v>6</v>
      </c>
      <c r="AB151" s="89">
        <v>11</v>
      </c>
      <c r="AC151" s="287">
        <v>1210</v>
      </c>
    </row>
    <row r="152" spans="1:29" ht="45">
      <c r="A152" s="90" t="s">
        <v>3</v>
      </c>
      <c r="B152" s="287">
        <v>13380</v>
      </c>
      <c r="C152" s="287">
        <v>2390</v>
      </c>
      <c r="D152" s="89">
        <v>199</v>
      </c>
      <c r="E152" s="287">
        <v>4680</v>
      </c>
      <c r="F152" s="287">
        <v>2516</v>
      </c>
      <c r="G152" s="89">
        <v>148</v>
      </c>
      <c r="H152" s="89">
        <v>34</v>
      </c>
      <c r="I152" s="89">
        <v>27</v>
      </c>
      <c r="J152" s="89">
        <v>347</v>
      </c>
      <c r="K152" s="89">
        <v>2</v>
      </c>
      <c r="L152" s="89">
        <v>125</v>
      </c>
      <c r="M152" s="287">
        <v>1047</v>
      </c>
      <c r="N152" s="287">
        <v>1865</v>
      </c>
      <c r="P152" s="89" t="s">
        <v>3</v>
      </c>
      <c r="Q152" s="287">
        <v>13387</v>
      </c>
      <c r="R152" s="287">
        <v>2390</v>
      </c>
      <c r="S152" s="89">
        <v>199</v>
      </c>
      <c r="T152" s="287">
        <v>4679</v>
      </c>
      <c r="U152" s="287">
        <v>2525</v>
      </c>
      <c r="V152" s="89">
        <v>147</v>
      </c>
      <c r="W152" s="89">
        <v>34</v>
      </c>
      <c r="X152" s="89">
        <v>27</v>
      </c>
      <c r="Y152" s="89">
        <v>347</v>
      </c>
      <c r="Z152" s="89">
        <v>2</v>
      </c>
      <c r="AA152" s="89">
        <v>125</v>
      </c>
      <c r="AB152" s="287">
        <v>1047</v>
      </c>
      <c r="AC152" s="287">
        <v>1865</v>
      </c>
    </row>
    <row r="153" spans="1:29">
      <c r="A153" s="90" t="s">
        <v>2</v>
      </c>
      <c r="B153" s="89">
        <v>128</v>
      </c>
      <c r="C153" s="89">
        <v>22</v>
      </c>
      <c r="D153" s="89">
        <v>1</v>
      </c>
      <c r="E153" s="89">
        <v>1</v>
      </c>
      <c r="F153" s="89">
        <v>60</v>
      </c>
      <c r="G153" s="89">
        <v>4</v>
      </c>
      <c r="H153" s="89">
        <v>0</v>
      </c>
      <c r="I153" s="89">
        <v>6</v>
      </c>
      <c r="J153" s="89">
        <v>0</v>
      </c>
      <c r="K153" s="89">
        <v>0</v>
      </c>
      <c r="L153" s="89">
        <v>14</v>
      </c>
      <c r="M153" s="89">
        <v>3</v>
      </c>
      <c r="N153" s="89">
        <v>17</v>
      </c>
      <c r="P153" s="89" t="s">
        <v>2</v>
      </c>
      <c r="Q153" s="89">
        <v>127</v>
      </c>
      <c r="R153" s="89">
        <v>21</v>
      </c>
      <c r="S153" s="89">
        <v>1</v>
      </c>
      <c r="T153" s="89">
        <v>1</v>
      </c>
      <c r="U153" s="89">
        <v>60</v>
      </c>
      <c r="V153" s="89">
        <v>4</v>
      </c>
      <c r="W153" s="89">
        <v>0</v>
      </c>
      <c r="X153" s="89">
        <v>6</v>
      </c>
      <c r="Y153" s="89">
        <v>0</v>
      </c>
      <c r="Z153" s="89">
        <v>0</v>
      </c>
      <c r="AA153" s="89">
        <v>14</v>
      </c>
      <c r="AB153" s="89">
        <v>3</v>
      </c>
      <c r="AC153" s="89">
        <v>17</v>
      </c>
    </row>
    <row r="154" spans="1:29">
      <c r="A154" s="90" t="s">
        <v>1</v>
      </c>
      <c r="B154" s="89">
        <v>86</v>
      </c>
      <c r="C154" s="89">
        <v>71</v>
      </c>
      <c r="D154" s="89">
        <v>0</v>
      </c>
      <c r="E154" s="89">
        <v>15</v>
      </c>
      <c r="F154" s="89">
        <v>0</v>
      </c>
      <c r="G154" s="89">
        <v>0</v>
      </c>
      <c r="H154" s="89">
        <v>0</v>
      </c>
      <c r="I154" s="89">
        <v>0</v>
      </c>
      <c r="J154" s="89">
        <v>0</v>
      </c>
      <c r="K154" s="89">
        <v>0</v>
      </c>
      <c r="L154" s="89">
        <v>0</v>
      </c>
      <c r="M154" s="89">
        <v>0</v>
      </c>
      <c r="N154" s="89">
        <v>0</v>
      </c>
      <c r="P154" s="89" t="s">
        <v>1</v>
      </c>
      <c r="Q154" s="89">
        <v>86</v>
      </c>
      <c r="R154" s="89">
        <v>71</v>
      </c>
      <c r="S154" s="89">
        <v>0</v>
      </c>
      <c r="T154" s="89">
        <v>15</v>
      </c>
      <c r="U154" s="89">
        <v>0</v>
      </c>
      <c r="V154" s="89">
        <v>0</v>
      </c>
      <c r="W154" s="89">
        <v>0</v>
      </c>
      <c r="X154" s="89">
        <v>0</v>
      </c>
      <c r="Y154" s="89">
        <v>0</v>
      </c>
      <c r="Z154" s="89">
        <v>0</v>
      </c>
      <c r="AA154" s="89">
        <v>0</v>
      </c>
      <c r="AB154" s="89">
        <v>0</v>
      </c>
      <c r="AC154" s="89">
        <v>0</v>
      </c>
    </row>
    <row r="155" spans="1:29">
      <c r="A155" s="90" t="s">
        <v>67</v>
      </c>
      <c r="B155" s="89">
        <v>1</v>
      </c>
      <c r="C155" s="89">
        <v>0</v>
      </c>
      <c r="D155" s="89">
        <v>0</v>
      </c>
      <c r="E155" s="89">
        <v>0</v>
      </c>
      <c r="F155" s="89">
        <v>0</v>
      </c>
      <c r="G155" s="89">
        <v>0</v>
      </c>
      <c r="H155" s="89">
        <v>0</v>
      </c>
      <c r="I155" s="89">
        <v>0</v>
      </c>
      <c r="J155" s="89">
        <v>0</v>
      </c>
      <c r="K155" s="89">
        <v>0</v>
      </c>
      <c r="L155" s="89">
        <v>0</v>
      </c>
      <c r="M155" s="89">
        <v>0</v>
      </c>
      <c r="N155" s="89">
        <v>1</v>
      </c>
      <c r="P155" s="89" t="s">
        <v>67</v>
      </c>
      <c r="Q155" s="89">
        <v>1</v>
      </c>
      <c r="R155" s="89">
        <v>0</v>
      </c>
      <c r="S155" s="89">
        <v>0</v>
      </c>
      <c r="T155" s="89">
        <v>0</v>
      </c>
      <c r="U155" s="89">
        <v>0</v>
      </c>
      <c r="V155" s="89">
        <v>0</v>
      </c>
      <c r="W155" s="89">
        <v>0</v>
      </c>
      <c r="X155" s="89">
        <v>0</v>
      </c>
      <c r="Y155" s="89">
        <v>0</v>
      </c>
      <c r="Z155" s="89">
        <v>0</v>
      </c>
      <c r="AA155" s="89">
        <v>0</v>
      </c>
      <c r="AB155" s="89">
        <v>0</v>
      </c>
      <c r="AC155" s="89">
        <v>1</v>
      </c>
    </row>
    <row r="156" spans="1:29" ht="15.75" thickBot="1">
      <c r="A156" s="90" t="s">
        <v>183</v>
      </c>
      <c r="B156" s="287">
        <v>1751</v>
      </c>
      <c r="C156" s="89">
        <v>609</v>
      </c>
      <c r="D156" s="89">
        <v>216</v>
      </c>
      <c r="E156" s="89">
        <v>197</v>
      </c>
      <c r="F156" s="89">
        <v>222</v>
      </c>
      <c r="G156" s="89">
        <v>35</v>
      </c>
      <c r="H156" s="89">
        <v>30</v>
      </c>
      <c r="I156" s="89">
        <v>12</v>
      </c>
      <c r="J156" s="89">
        <v>7</v>
      </c>
      <c r="K156" s="289">
        <v>0</v>
      </c>
      <c r="L156" s="289">
        <v>23</v>
      </c>
      <c r="M156" s="289">
        <v>12</v>
      </c>
      <c r="N156" s="289">
        <v>388</v>
      </c>
      <c r="P156" s="89" t="s">
        <v>183</v>
      </c>
      <c r="Q156" s="287">
        <v>1751</v>
      </c>
      <c r="R156" s="89">
        <v>609</v>
      </c>
      <c r="S156" s="89">
        <v>216</v>
      </c>
      <c r="T156" s="89">
        <v>197</v>
      </c>
      <c r="U156" s="89">
        <v>222</v>
      </c>
      <c r="V156" s="89">
        <v>35</v>
      </c>
      <c r="W156" s="89">
        <v>30</v>
      </c>
      <c r="X156" s="89">
        <v>12</v>
      </c>
      <c r="Y156" s="89">
        <v>7</v>
      </c>
      <c r="Z156" s="89">
        <v>0</v>
      </c>
      <c r="AA156" s="89">
        <v>23</v>
      </c>
      <c r="AB156" s="89">
        <v>12</v>
      </c>
      <c r="AC156" s="89">
        <v>388</v>
      </c>
    </row>
    <row r="157" spans="1:29" ht="15.75" thickBot="1"/>
    <row r="158" spans="1:29" ht="30">
      <c r="P158" s="293"/>
      <c r="Q158" s="294" t="s">
        <v>19</v>
      </c>
      <c r="R158" s="294" t="s">
        <v>185</v>
      </c>
      <c r="S158" s="294" t="s">
        <v>184</v>
      </c>
      <c r="T158" s="294" t="s">
        <v>186</v>
      </c>
      <c r="U158" s="294" t="s">
        <v>187</v>
      </c>
      <c r="V158" s="295" t="s">
        <v>189</v>
      </c>
    </row>
    <row r="159" spans="1:29">
      <c r="P159" s="296" t="s">
        <v>19</v>
      </c>
      <c r="Q159" s="297">
        <v>108661</v>
      </c>
      <c r="R159" s="297">
        <v>32081</v>
      </c>
      <c r="S159" s="297">
        <v>1858</v>
      </c>
      <c r="T159" s="297">
        <v>22416</v>
      </c>
      <c r="U159" s="297">
        <v>14246</v>
      </c>
      <c r="V159" s="298">
        <v>5945</v>
      </c>
    </row>
    <row r="160" spans="1:29">
      <c r="P160" s="299" t="s">
        <v>16</v>
      </c>
      <c r="Q160" s="300">
        <v>42</v>
      </c>
      <c r="R160" s="300">
        <v>33</v>
      </c>
      <c r="S160" s="300">
        <v>1</v>
      </c>
      <c r="T160" s="300">
        <v>2</v>
      </c>
      <c r="U160" s="300">
        <v>2</v>
      </c>
      <c r="V160" s="301">
        <v>0</v>
      </c>
    </row>
    <row r="161" spans="16:23" ht="45">
      <c r="P161" s="299" t="s">
        <v>15</v>
      </c>
      <c r="Q161" s="300">
        <v>733</v>
      </c>
      <c r="R161" s="300">
        <v>535</v>
      </c>
      <c r="S161" s="300">
        <v>4</v>
      </c>
      <c r="T161" s="300">
        <v>117</v>
      </c>
      <c r="U161" s="300">
        <v>43</v>
      </c>
      <c r="V161" s="301">
        <v>1</v>
      </c>
    </row>
    <row r="162" spans="16:23" ht="30">
      <c r="P162" s="299" t="s">
        <v>14</v>
      </c>
      <c r="Q162" s="297">
        <v>1790</v>
      </c>
      <c r="R162" s="297">
        <v>1054</v>
      </c>
      <c r="S162" s="300">
        <v>45</v>
      </c>
      <c r="T162" s="300">
        <v>79</v>
      </c>
      <c r="U162" s="300">
        <v>283</v>
      </c>
      <c r="V162" s="301">
        <v>25</v>
      </c>
    </row>
    <row r="163" spans="16:23" ht="30.75" thickBot="1">
      <c r="P163" s="302" t="s">
        <v>7</v>
      </c>
      <c r="Q163" s="303">
        <v>289</v>
      </c>
      <c r="R163" s="303">
        <v>34</v>
      </c>
      <c r="S163" s="303">
        <v>0</v>
      </c>
      <c r="T163" s="303">
        <v>95</v>
      </c>
      <c r="U163" s="303">
        <v>95</v>
      </c>
      <c r="V163" s="304">
        <v>9</v>
      </c>
    </row>
    <row r="164" spans="16:23" ht="15.75" thickBot="1"/>
    <row r="165" spans="16:23" ht="45">
      <c r="P165" s="279"/>
      <c r="Q165" s="305" t="s">
        <v>191</v>
      </c>
      <c r="R165" s="294" t="s">
        <v>192</v>
      </c>
      <c r="S165" s="294" t="s">
        <v>190</v>
      </c>
      <c r="T165" s="294" t="s">
        <v>193</v>
      </c>
      <c r="U165" s="294" t="s">
        <v>194</v>
      </c>
      <c r="V165" s="294" t="s">
        <v>195</v>
      </c>
      <c r="W165" s="295" t="s">
        <v>139</v>
      </c>
    </row>
    <row r="166" spans="16:23">
      <c r="P166" s="296" t="s">
        <v>19</v>
      </c>
      <c r="Q166" s="306">
        <v>643</v>
      </c>
      <c r="R166" s="297">
        <v>3685</v>
      </c>
      <c r="S166" s="300">
        <v>551</v>
      </c>
      <c r="T166" s="300">
        <v>90</v>
      </c>
      <c r="U166" s="297">
        <v>3811</v>
      </c>
      <c r="V166" s="297">
        <v>1751</v>
      </c>
      <c r="W166" s="298">
        <v>21584</v>
      </c>
    </row>
    <row r="167" spans="16:23">
      <c r="P167" s="299" t="s">
        <v>16</v>
      </c>
      <c r="Q167" s="306">
        <v>0</v>
      </c>
      <c r="R167" s="300">
        <v>0</v>
      </c>
      <c r="S167" s="300">
        <v>0</v>
      </c>
      <c r="T167" s="300">
        <v>1</v>
      </c>
      <c r="U167" s="300">
        <v>3</v>
      </c>
      <c r="V167" s="300">
        <v>0</v>
      </c>
      <c r="W167" s="301">
        <v>0</v>
      </c>
    </row>
    <row r="168" spans="16:23" ht="45">
      <c r="P168" s="299" t="s">
        <v>15</v>
      </c>
      <c r="Q168" s="306">
        <v>1</v>
      </c>
      <c r="R168" s="300">
        <v>0</v>
      </c>
      <c r="S168" s="300">
        <v>0</v>
      </c>
      <c r="T168" s="300">
        <v>0</v>
      </c>
      <c r="U168" s="300">
        <v>4</v>
      </c>
      <c r="V168" s="300">
        <v>2</v>
      </c>
      <c r="W168" s="301">
        <v>26</v>
      </c>
    </row>
    <row r="169" spans="16:23" ht="30">
      <c r="P169" s="299" t="s">
        <v>14</v>
      </c>
      <c r="Q169" s="306">
        <v>21</v>
      </c>
      <c r="R169" s="300">
        <v>7</v>
      </c>
      <c r="S169" s="300">
        <v>2</v>
      </c>
      <c r="T169" s="300">
        <v>1</v>
      </c>
      <c r="U169" s="300">
        <v>22</v>
      </c>
      <c r="V169" s="300">
        <v>19</v>
      </c>
      <c r="W169" s="301">
        <v>232</v>
      </c>
    </row>
    <row r="170" spans="16:23" ht="30.75" thickBot="1">
      <c r="P170" s="302" t="s">
        <v>7</v>
      </c>
      <c r="Q170" s="307">
        <v>4</v>
      </c>
      <c r="R170" s="303">
        <v>0</v>
      </c>
      <c r="S170" s="303">
        <v>2</v>
      </c>
      <c r="T170" s="303">
        <v>0</v>
      </c>
      <c r="U170" s="303">
        <v>2</v>
      </c>
      <c r="V170" s="303">
        <v>1</v>
      </c>
      <c r="W170" s="304">
        <v>47</v>
      </c>
    </row>
  </sheetData>
  <mergeCells count="7">
    <mergeCell ref="B95:F95"/>
    <mergeCell ref="G95:K95"/>
    <mergeCell ref="L95:P95"/>
    <mergeCell ref="B4:D4"/>
    <mergeCell ref="B2:F2"/>
    <mergeCell ref="G2:K2"/>
    <mergeCell ref="L2:P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3"/>
  <sheetViews>
    <sheetView topLeftCell="A25" workbookViewId="0">
      <selection activeCell="A31" sqref="A1:XFD1048576"/>
    </sheetView>
  </sheetViews>
  <sheetFormatPr baseColWidth="10" defaultRowHeight="15"/>
  <cols>
    <col min="1" max="1" width="11.42578125" style="217"/>
    <col min="2" max="16384" width="11.42578125" style="94"/>
  </cols>
  <sheetData>
    <row r="1" spans="1:16">
      <c r="A1" s="288" t="s">
        <v>875</v>
      </c>
    </row>
    <row r="4" spans="1:16">
      <c r="B4" s="94" t="s">
        <v>80</v>
      </c>
      <c r="G4" s="94" t="s">
        <v>176</v>
      </c>
      <c r="L4" s="94" t="s">
        <v>876</v>
      </c>
    </row>
    <row r="5" spans="1:16" ht="15.75" thickBot="1"/>
    <row r="6" spans="1:16" ht="15.75" thickBot="1">
      <c r="A6" s="280"/>
      <c r="B6" s="281">
        <v>2008</v>
      </c>
      <c r="C6" s="281">
        <v>2010</v>
      </c>
      <c r="D6" s="281">
        <v>2012</v>
      </c>
      <c r="E6" s="281">
        <v>2014</v>
      </c>
      <c r="F6" s="281">
        <v>2016</v>
      </c>
      <c r="G6" s="281">
        <v>2008</v>
      </c>
      <c r="H6" s="281">
        <v>2010</v>
      </c>
      <c r="I6" s="281">
        <v>2012</v>
      </c>
      <c r="J6" s="281">
        <v>2014</v>
      </c>
      <c r="K6" s="281">
        <v>2016</v>
      </c>
      <c r="L6" s="281">
        <v>2008</v>
      </c>
      <c r="M6" s="281">
        <v>2010</v>
      </c>
      <c r="N6" s="281">
        <v>2012</v>
      </c>
      <c r="O6" s="281">
        <v>2014</v>
      </c>
      <c r="P6" s="281">
        <v>2016</v>
      </c>
    </row>
    <row r="7" spans="1:16">
      <c r="A7" s="86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</row>
    <row r="8" spans="1:16" ht="15.75" thickBot="1">
      <c r="A8" s="285" t="s">
        <v>19</v>
      </c>
      <c r="B8" s="286">
        <v>1560</v>
      </c>
      <c r="C8" s="286">
        <v>1530</v>
      </c>
      <c r="D8" s="286">
        <v>1529</v>
      </c>
      <c r="E8" s="286">
        <v>1522</v>
      </c>
      <c r="F8" s="286">
        <v>1521</v>
      </c>
      <c r="G8" s="289">
        <v>100</v>
      </c>
      <c r="H8" s="289">
        <v>100</v>
      </c>
      <c r="I8" s="289">
        <v>100</v>
      </c>
      <c r="J8" s="289">
        <v>100</v>
      </c>
      <c r="K8" s="289">
        <v>100</v>
      </c>
      <c r="L8" s="289">
        <v>3.4</v>
      </c>
      <c r="M8" s="289">
        <v>3.3</v>
      </c>
      <c r="N8" s="289">
        <v>3.3</v>
      </c>
      <c r="O8" s="289">
        <v>3.3</v>
      </c>
      <c r="P8" s="289">
        <v>3.3</v>
      </c>
    </row>
    <row r="9" spans="1:16">
      <c r="A9" s="86"/>
      <c r="B9" s="283"/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</row>
    <row r="10" spans="1:16">
      <c r="A10" s="90" t="s">
        <v>17</v>
      </c>
      <c r="B10" s="89">
        <v>183</v>
      </c>
      <c r="C10" s="89">
        <v>187</v>
      </c>
      <c r="D10" s="89">
        <v>186</v>
      </c>
      <c r="E10" s="89">
        <v>180</v>
      </c>
      <c r="F10" s="89">
        <v>174</v>
      </c>
      <c r="G10" s="89">
        <v>11.7</v>
      </c>
      <c r="H10" s="89">
        <v>12.2</v>
      </c>
      <c r="I10" s="89">
        <v>12.2</v>
      </c>
      <c r="J10" s="89">
        <v>11.8</v>
      </c>
      <c r="K10" s="89">
        <v>11.4</v>
      </c>
      <c r="L10" s="89">
        <v>2.2999999999999998</v>
      </c>
      <c r="M10" s="89">
        <v>2.2999999999999998</v>
      </c>
      <c r="N10" s="89">
        <v>2.2000000000000002</v>
      </c>
      <c r="O10" s="89">
        <v>2.1</v>
      </c>
      <c r="P10" s="89">
        <v>2.1</v>
      </c>
    </row>
    <row r="11" spans="1:16">
      <c r="A11" s="90" t="s">
        <v>16</v>
      </c>
      <c r="B11" s="89">
        <v>68</v>
      </c>
      <c r="C11" s="89">
        <v>69</v>
      </c>
      <c r="D11" s="89">
        <v>61</v>
      </c>
      <c r="E11" s="89">
        <v>68</v>
      </c>
      <c r="F11" s="89">
        <v>70</v>
      </c>
      <c r="G11" s="89">
        <v>4.4000000000000004</v>
      </c>
      <c r="H11" s="89">
        <v>4.5</v>
      </c>
      <c r="I11" s="89">
        <v>4</v>
      </c>
      <c r="J11" s="89">
        <v>4.5</v>
      </c>
      <c r="K11" s="89">
        <v>4.5999999999999996</v>
      </c>
      <c r="L11" s="89">
        <v>5.0999999999999996</v>
      </c>
      <c r="M11" s="89">
        <v>5.0999999999999996</v>
      </c>
      <c r="N11" s="89">
        <v>4.5</v>
      </c>
      <c r="O11" s="89">
        <v>5.0999999999999996</v>
      </c>
      <c r="P11" s="89">
        <v>5.3</v>
      </c>
    </row>
    <row r="12" spans="1:16">
      <c r="A12" s="90" t="s">
        <v>312</v>
      </c>
      <c r="B12" s="89">
        <v>48</v>
      </c>
      <c r="C12" s="89">
        <v>51</v>
      </c>
      <c r="D12" s="89">
        <v>50</v>
      </c>
      <c r="E12" s="89">
        <v>56</v>
      </c>
      <c r="F12" s="89">
        <v>58</v>
      </c>
      <c r="G12" s="89">
        <v>3.1</v>
      </c>
      <c r="H12" s="89">
        <v>3.3</v>
      </c>
      <c r="I12" s="89">
        <v>3.3</v>
      </c>
      <c r="J12" s="89">
        <v>3.7</v>
      </c>
      <c r="K12" s="89">
        <v>3.8</v>
      </c>
      <c r="L12" s="89">
        <v>4.5</v>
      </c>
      <c r="M12" s="89">
        <v>4.7</v>
      </c>
      <c r="N12" s="89">
        <v>4.7</v>
      </c>
      <c r="O12" s="89">
        <v>5.3</v>
      </c>
      <c r="P12" s="89">
        <v>5.6</v>
      </c>
    </row>
    <row r="13" spans="1:16">
      <c r="A13" s="90" t="s">
        <v>308</v>
      </c>
      <c r="B13" s="89">
        <v>59</v>
      </c>
      <c r="C13" s="89">
        <v>62</v>
      </c>
      <c r="D13" s="89">
        <v>56</v>
      </c>
      <c r="E13" s="89">
        <v>57</v>
      </c>
      <c r="F13" s="89">
        <v>56</v>
      </c>
      <c r="G13" s="89">
        <v>3.8</v>
      </c>
      <c r="H13" s="89">
        <v>4.0999999999999996</v>
      </c>
      <c r="I13" s="89">
        <v>3.7</v>
      </c>
      <c r="J13" s="89">
        <v>3.7</v>
      </c>
      <c r="K13" s="89">
        <v>3.7</v>
      </c>
      <c r="L13" s="89">
        <v>5.7</v>
      </c>
      <c r="M13" s="89">
        <v>5.7</v>
      </c>
      <c r="N13" s="89">
        <v>5.0999999999999996</v>
      </c>
      <c r="O13" s="89">
        <v>5.0999999999999996</v>
      </c>
      <c r="P13" s="89">
        <v>4.9000000000000004</v>
      </c>
    </row>
    <row r="14" spans="1:16">
      <c r="A14" s="90" t="s">
        <v>13</v>
      </c>
      <c r="B14" s="89">
        <v>57</v>
      </c>
      <c r="C14" s="89">
        <v>57</v>
      </c>
      <c r="D14" s="89">
        <v>56</v>
      </c>
      <c r="E14" s="89">
        <v>49</v>
      </c>
      <c r="F14" s="89">
        <v>52</v>
      </c>
      <c r="G14" s="89">
        <v>3.7</v>
      </c>
      <c r="H14" s="89">
        <v>3.7</v>
      </c>
      <c r="I14" s="89">
        <v>3.7</v>
      </c>
      <c r="J14" s="89">
        <v>3.2</v>
      </c>
      <c r="K14" s="89">
        <v>3.4</v>
      </c>
      <c r="L14" s="89">
        <v>2.9</v>
      </c>
      <c r="M14" s="89">
        <v>2.8</v>
      </c>
      <c r="N14" s="89">
        <v>2.7</v>
      </c>
      <c r="O14" s="89">
        <v>2.2999999999999998</v>
      </c>
      <c r="P14" s="89">
        <v>2.4</v>
      </c>
    </row>
    <row r="15" spans="1:16">
      <c r="A15" s="90" t="s">
        <v>12</v>
      </c>
      <c r="B15" s="89">
        <v>11</v>
      </c>
      <c r="C15" s="89">
        <v>11</v>
      </c>
      <c r="D15" s="89">
        <v>12</v>
      </c>
      <c r="E15" s="89">
        <v>12</v>
      </c>
      <c r="F15" s="89">
        <v>13</v>
      </c>
      <c r="G15" s="89">
        <v>0.7</v>
      </c>
      <c r="H15" s="89">
        <v>0.7</v>
      </c>
      <c r="I15" s="89">
        <v>0.8</v>
      </c>
      <c r="J15" s="89">
        <v>0.8</v>
      </c>
      <c r="K15" s="89">
        <v>0.9</v>
      </c>
      <c r="L15" s="89">
        <v>1.9</v>
      </c>
      <c r="M15" s="89">
        <v>1.9</v>
      </c>
      <c r="N15" s="89">
        <v>2</v>
      </c>
      <c r="O15" s="89">
        <v>2</v>
      </c>
      <c r="P15" s="89">
        <v>2.2000000000000002</v>
      </c>
    </row>
    <row r="16" spans="1:16" ht="30">
      <c r="A16" s="90" t="s">
        <v>11</v>
      </c>
      <c r="B16" s="89">
        <v>206</v>
      </c>
      <c r="C16" s="89">
        <v>203</v>
      </c>
      <c r="D16" s="89">
        <v>199</v>
      </c>
      <c r="E16" s="89">
        <v>196</v>
      </c>
      <c r="F16" s="89">
        <v>196</v>
      </c>
      <c r="G16" s="89">
        <v>13.2</v>
      </c>
      <c r="H16" s="89">
        <v>13.3</v>
      </c>
      <c r="I16" s="89">
        <v>13</v>
      </c>
      <c r="J16" s="89">
        <v>12.9</v>
      </c>
      <c r="K16" s="89">
        <v>12.9</v>
      </c>
      <c r="L16" s="89">
        <v>8.1</v>
      </c>
      <c r="M16" s="89">
        <v>8</v>
      </c>
      <c r="N16" s="89">
        <v>7.8</v>
      </c>
      <c r="O16" s="89">
        <v>7.9</v>
      </c>
      <c r="P16" s="89">
        <v>8</v>
      </c>
    </row>
    <row r="17" spans="1:16" ht="30">
      <c r="A17" s="90" t="s">
        <v>10</v>
      </c>
      <c r="B17" s="89">
        <v>180</v>
      </c>
      <c r="C17" s="89">
        <v>158</v>
      </c>
      <c r="D17" s="89">
        <v>154</v>
      </c>
      <c r="E17" s="89">
        <v>193</v>
      </c>
      <c r="F17" s="89">
        <v>183</v>
      </c>
      <c r="G17" s="89">
        <v>11.5</v>
      </c>
      <c r="H17" s="89">
        <v>10.3</v>
      </c>
      <c r="I17" s="89">
        <v>10.1</v>
      </c>
      <c r="J17" s="89">
        <v>12.7</v>
      </c>
      <c r="K17" s="89">
        <v>12</v>
      </c>
      <c r="L17" s="89">
        <v>8.9</v>
      </c>
      <c r="M17" s="89">
        <v>7.6</v>
      </c>
      <c r="N17" s="89">
        <v>7.3</v>
      </c>
      <c r="O17" s="89">
        <v>9.3000000000000007</v>
      </c>
      <c r="P17" s="89">
        <v>8.9</v>
      </c>
    </row>
    <row r="18" spans="1:16">
      <c r="A18" s="90" t="s">
        <v>9</v>
      </c>
      <c r="B18" s="89">
        <v>106</v>
      </c>
      <c r="C18" s="89">
        <v>108</v>
      </c>
      <c r="D18" s="89">
        <v>115</v>
      </c>
      <c r="E18" s="89">
        <v>118</v>
      </c>
      <c r="F18" s="89">
        <v>115</v>
      </c>
      <c r="G18" s="89">
        <v>6.8</v>
      </c>
      <c r="H18" s="89">
        <v>7.1</v>
      </c>
      <c r="I18" s="89">
        <v>7.5</v>
      </c>
      <c r="J18" s="89">
        <v>7.8</v>
      </c>
      <c r="K18" s="89">
        <v>7.6</v>
      </c>
      <c r="L18" s="89">
        <v>1.4</v>
      </c>
      <c r="M18" s="89">
        <v>1.4</v>
      </c>
      <c r="N18" s="89">
        <v>1.5</v>
      </c>
      <c r="O18" s="89">
        <v>1.6</v>
      </c>
      <c r="P18" s="89">
        <v>1.6</v>
      </c>
    </row>
    <row r="19" spans="1:16" ht="30">
      <c r="A19" s="90" t="s">
        <v>8</v>
      </c>
      <c r="B19" s="89">
        <v>187</v>
      </c>
      <c r="C19" s="89">
        <v>198</v>
      </c>
      <c r="D19" s="89">
        <v>205</v>
      </c>
      <c r="E19" s="89">
        <v>191</v>
      </c>
      <c r="F19" s="89">
        <v>206</v>
      </c>
      <c r="G19" s="89">
        <v>12</v>
      </c>
      <c r="H19" s="89">
        <v>12.9</v>
      </c>
      <c r="I19" s="89">
        <v>13.4</v>
      </c>
      <c r="J19" s="89">
        <v>12.5</v>
      </c>
      <c r="K19" s="89">
        <v>13.5</v>
      </c>
      <c r="L19" s="89">
        <v>3.8</v>
      </c>
      <c r="M19" s="89">
        <v>4</v>
      </c>
      <c r="N19" s="89">
        <v>4.0999999999999996</v>
      </c>
      <c r="O19" s="89">
        <v>3.9</v>
      </c>
      <c r="P19" s="89">
        <v>4.2</v>
      </c>
    </row>
    <row r="20" spans="1:16" ht="30">
      <c r="A20" s="90" t="s">
        <v>7</v>
      </c>
      <c r="B20" s="89">
        <v>59</v>
      </c>
      <c r="C20" s="89">
        <v>56</v>
      </c>
      <c r="D20" s="89">
        <v>51</v>
      </c>
      <c r="E20" s="89">
        <v>51</v>
      </c>
      <c r="F20" s="89">
        <v>51</v>
      </c>
      <c r="G20" s="89">
        <v>3.8</v>
      </c>
      <c r="H20" s="89">
        <v>3.7</v>
      </c>
      <c r="I20" s="89">
        <v>3.3</v>
      </c>
      <c r="J20" s="89">
        <v>3.4</v>
      </c>
      <c r="K20" s="89">
        <v>3.4</v>
      </c>
      <c r="L20" s="89">
        <v>5.4</v>
      </c>
      <c r="M20" s="89">
        <v>5.0999999999999996</v>
      </c>
      <c r="N20" s="89">
        <v>4.5999999999999996</v>
      </c>
      <c r="O20" s="89">
        <v>4.7</v>
      </c>
      <c r="P20" s="89">
        <v>4.7</v>
      </c>
    </row>
    <row r="21" spans="1:16">
      <c r="A21" s="90" t="s">
        <v>6</v>
      </c>
      <c r="B21" s="89">
        <v>76</v>
      </c>
      <c r="C21" s="89">
        <v>78</v>
      </c>
      <c r="D21" s="89">
        <v>80</v>
      </c>
      <c r="E21" s="89">
        <v>82</v>
      </c>
      <c r="F21" s="89">
        <v>84</v>
      </c>
      <c r="G21" s="89">
        <v>4.9000000000000004</v>
      </c>
      <c r="H21" s="89">
        <v>5.0999999999999996</v>
      </c>
      <c r="I21" s="89">
        <v>5.2</v>
      </c>
      <c r="J21" s="89">
        <v>5.4</v>
      </c>
      <c r="K21" s="89">
        <v>5.5</v>
      </c>
      <c r="L21" s="89">
        <v>2.8</v>
      </c>
      <c r="M21" s="89">
        <v>2.8</v>
      </c>
      <c r="N21" s="89">
        <v>2.9</v>
      </c>
      <c r="O21" s="89">
        <v>3</v>
      </c>
      <c r="P21" s="89">
        <v>3.1</v>
      </c>
    </row>
    <row r="22" spans="1:16" ht="45">
      <c r="A22" s="90" t="s">
        <v>5</v>
      </c>
      <c r="B22" s="89">
        <v>124</v>
      </c>
      <c r="C22" s="89">
        <v>123</v>
      </c>
      <c r="D22" s="89">
        <v>124</v>
      </c>
      <c r="E22" s="89">
        <v>130</v>
      </c>
      <c r="F22" s="89">
        <v>129</v>
      </c>
      <c r="G22" s="89">
        <v>7.9</v>
      </c>
      <c r="H22" s="89">
        <v>8</v>
      </c>
      <c r="I22" s="89">
        <v>8.1</v>
      </c>
      <c r="J22" s="89">
        <v>8.5</v>
      </c>
      <c r="K22" s="89">
        <v>8.5</v>
      </c>
      <c r="L22" s="89">
        <v>2</v>
      </c>
      <c r="M22" s="89">
        <v>1.9</v>
      </c>
      <c r="N22" s="89">
        <v>1.9</v>
      </c>
      <c r="O22" s="89">
        <v>2</v>
      </c>
      <c r="P22" s="89">
        <v>2</v>
      </c>
    </row>
    <row r="23" spans="1:16" ht="30">
      <c r="A23" s="90" t="s">
        <v>4</v>
      </c>
      <c r="B23" s="89">
        <v>79</v>
      </c>
      <c r="C23" s="89">
        <v>76</v>
      </c>
      <c r="D23" s="89">
        <v>76</v>
      </c>
      <c r="E23" s="89">
        <v>30</v>
      </c>
      <c r="F23" s="89">
        <v>35</v>
      </c>
      <c r="G23" s="89">
        <v>5.0999999999999996</v>
      </c>
      <c r="H23" s="89">
        <v>5</v>
      </c>
      <c r="I23" s="89">
        <v>5</v>
      </c>
      <c r="J23" s="89">
        <v>2</v>
      </c>
      <c r="K23" s="89">
        <v>2.2999999999999998</v>
      </c>
      <c r="L23" s="89">
        <v>5.6</v>
      </c>
      <c r="M23" s="89">
        <v>5.2</v>
      </c>
      <c r="N23" s="89">
        <v>5.2</v>
      </c>
      <c r="O23" s="89">
        <v>2.1</v>
      </c>
      <c r="P23" s="89">
        <v>2.4</v>
      </c>
    </row>
    <row r="24" spans="1:16" ht="30">
      <c r="A24" s="90" t="s">
        <v>64</v>
      </c>
      <c r="B24" s="89">
        <v>26</v>
      </c>
      <c r="C24" s="89">
        <v>8</v>
      </c>
      <c r="D24" s="89">
        <v>13</v>
      </c>
      <c r="E24" s="89">
        <v>13</v>
      </c>
      <c r="F24" s="89">
        <v>10</v>
      </c>
      <c r="G24" s="89">
        <v>1.7</v>
      </c>
      <c r="H24" s="89">
        <v>0.5</v>
      </c>
      <c r="I24" s="89">
        <v>0.9</v>
      </c>
      <c r="J24" s="89">
        <v>0.9</v>
      </c>
      <c r="K24" s="89">
        <v>0.7</v>
      </c>
      <c r="L24" s="89">
        <v>4.2</v>
      </c>
      <c r="M24" s="89">
        <v>1.3</v>
      </c>
      <c r="N24" s="89">
        <v>2</v>
      </c>
      <c r="O24" s="89">
        <v>2</v>
      </c>
      <c r="P24" s="89">
        <v>1.6</v>
      </c>
    </row>
    <row r="25" spans="1:16">
      <c r="A25" s="90" t="s">
        <v>2</v>
      </c>
      <c r="B25" s="89">
        <v>71</v>
      </c>
      <c r="C25" s="89">
        <v>63</v>
      </c>
      <c r="D25" s="89">
        <v>67</v>
      </c>
      <c r="E25" s="89">
        <v>66</v>
      </c>
      <c r="F25" s="89">
        <v>61</v>
      </c>
      <c r="G25" s="89">
        <v>4.5999999999999996</v>
      </c>
      <c r="H25" s="89">
        <v>4.0999999999999996</v>
      </c>
      <c r="I25" s="89">
        <v>4.4000000000000004</v>
      </c>
      <c r="J25" s="89">
        <v>4.3</v>
      </c>
      <c r="K25" s="89">
        <v>4</v>
      </c>
      <c r="L25" s="89">
        <v>3.3</v>
      </c>
      <c r="M25" s="89">
        <v>2.9</v>
      </c>
      <c r="N25" s="89">
        <v>3.1</v>
      </c>
      <c r="O25" s="89">
        <v>3</v>
      </c>
      <c r="P25" s="89">
        <v>2.8</v>
      </c>
    </row>
    <row r="26" spans="1:16">
      <c r="A26" s="90" t="s">
        <v>1</v>
      </c>
      <c r="B26" s="89">
        <v>11</v>
      </c>
      <c r="C26" s="89">
        <v>13</v>
      </c>
      <c r="D26" s="89">
        <v>14</v>
      </c>
      <c r="E26" s="89">
        <v>18</v>
      </c>
      <c r="F26" s="89">
        <v>16</v>
      </c>
      <c r="G26" s="89">
        <v>0.7</v>
      </c>
      <c r="H26" s="89">
        <v>0.8</v>
      </c>
      <c r="I26" s="89">
        <v>0.9</v>
      </c>
      <c r="J26" s="89">
        <v>1.2</v>
      </c>
      <c r="K26" s="89">
        <v>1.1000000000000001</v>
      </c>
      <c r="L26" s="89">
        <v>3.5</v>
      </c>
      <c r="M26" s="89">
        <v>4.0999999999999996</v>
      </c>
      <c r="N26" s="89">
        <v>4.4000000000000004</v>
      </c>
      <c r="O26" s="89">
        <v>5.7</v>
      </c>
      <c r="P26" s="89">
        <v>5.0999999999999996</v>
      </c>
    </row>
    <row r="27" spans="1:16">
      <c r="A27" s="90" t="s">
        <v>67</v>
      </c>
      <c r="B27" s="89">
        <v>2</v>
      </c>
      <c r="C27" s="89">
        <v>2</v>
      </c>
      <c r="D27" s="89">
        <v>2</v>
      </c>
      <c r="E27" s="89">
        <v>4</v>
      </c>
      <c r="F27" s="89">
        <v>4</v>
      </c>
      <c r="G27" s="89">
        <v>0.1</v>
      </c>
      <c r="H27" s="89">
        <v>0.1</v>
      </c>
      <c r="I27" s="89">
        <v>0.1</v>
      </c>
      <c r="J27" s="89">
        <v>0.3</v>
      </c>
      <c r="K27" s="89">
        <v>0.3</v>
      </c>
      <c r="L27" s="89">
        <v>2.7</v>
      </c>
      <c r="M27" s="89">
        <v>2.5</v>
      </c>
      <c r="N27" s="89">
        <v>2.4</v>
      </c>
      <c r="O27" s="89">
        <v>4.7</v>
      </c>
      <c r="P27" s="89">
        <v>4.7</v>
      </c>
    </row>
    <row r="28" spans="1:16">
      <c r="A28" s="90" t="s">
        <v>66</v>
      </c>
      <c r="B28" s="89">
        <v>7</v>
      </c>
      <c r="C28" s="89">
        <v>7</v>
      </c>
      <c r="D28" s="89">
        <v>8</v>
      </c>
      <c r="E28" s="89">
        <v>8</v>
      </c>
      <c r="F28" s="89">
        <v>8</v>
      </c>
      <c r="G28" s="89">
        <v>0.4</v>
      </c>
      <c r="H28" s="89">
        <v>0.5</v>
      </c>
      <c r="I28" s="89">
        <v>0.5</v>
      </c>
      <c r="J28" s="89">
        <v>0.5</v>
      </c>
      <c r="K28" s="89">
        <v>0.5</v>
      </c>
      <c r="L28" s="89">
        <v>9.8000000000000007</v>
      </c>
      <c r="M28" s="89">
        <v>9.1999999999999993</v>
      </c>
      <c r="N28" s="89">
        <v>9.8000000000000007</v>
      </c>
      <c r="O28" s="89">
        <v>9.5</v>
      </c>
      <c r="P28" s="89">
        <v>9.4</v>
      </c>
    </row>
    <row r="30" spans="1:16">
      <c r="A30" s="288" t="s">
        <v>877</v>
      </c>
    </row>
    <row r="33" spans="1:15" ht="15.75" thickBot="1">
      <c r="B33" s="292" t="s">
        <v>23</v>
      </c>
      <c r="C33" s="292" t="s">
        <v>878</v>
      </c>
      <c r="D33" s="292" t="s">
        <v>879</v>
      </c>
      <c r="E33" s="292" t="s">
        <v>880</v>
      </c>
      <c r="F33" s="292" t="s">
        <v>881</v>
      </c>
      <c r="G33" s="292" t="s">
        <v>882</v>
      </c>
      <c r="H33" s="292" t="s">
        <v>883</v>
      </c>
      <c r="I33" s="292" t="s">
        <v>884</v>
      </c>
      <c r="J33" s="292" t="s">
        <v>885</v>
      </c>
      <c r="K33" s="292" t="s">
        <v>886</v>
      </c>
      <c r="L33" s="292" t="s">
        <v>887</v>
      </c>
      <c r="M33" s="292" t="s">
        <v>888</v>
      </c>
      <c r="N33" s="292" t="s">
        <v>889</v>
      </c>
      <c r="O33" s="292" t="s">
        <v>139</v>
      </c>
    </row>
    <row r="34" spans="1:15" ht="15.75" thickBot="1">
      <c r="A34" s="308" t="s">
        <v>19</v>
      </c>
      <c r="B34" s="309">
        <v>1504</v>
      </c>
      <c r="C34" s="281">
        <v>191</v>
      </c>
      <c r="D34" s="281">
        <v>134</v>
      </c>
      <c r="E34" s="281">
        <v>28</v>
      </c>
      <c r="F34" s="281">
        <v>218</v>
      </c>
      <c r="G34" s="281">
        <v>86</v>
      </c>
      <c r="H34" s="281">
        <v>62</v>
      </c>
      <c r="I34" s="289">
        <v>57</v>
      </c>
      <c r="J34" s="289">
        <v>36</v>
      </c>
      <c r="K34" s="289">
        <v>152</v>
      </c>
      <c r="L34" s="289">
        <v>262</v>
      </c>
      <c r="M34" s="289">
        <v>141</v>
      </c>
      <c r="N34" s="289">
        <v>133</v>
      </c>
      <c r="O34" s="289">
        <v>4</v>
      </c>
    </row>
    <row r="35" spans="1:15">
      <c r="A35" s="90" t="s">
        <v>17</v>
      </c>
      <c r="B35" s="89">
        <v>168</v>
      </c>
      <c r="C35" s="89">
        <v>34</v>
      </c>
      <c r="D35" s="89">
        <v>22</v>
      </c>
      <c r="E35" s="89">
        <v>4</v>
      </c>
      <c r="F35" s="89">
        <v>8</v>
      </c>
      <c r="G35" s="89">
        <v>10</v>
      </c>
      <c r="H35" s="89">
        <v>2</v>
      </c>
      <c r="I35" s="89">
        <v>6</v>
      </c>
      <c r="J35" s="89">
        <v>6</v>
      </c>
      <c r="K35" s="89">
        <v>17</v>
      </c>
      <c r="L35" s="89">
        <v>13</v>
      </c>
      <c r="M35" s="89">
        <v>23</v>
      </c>
      <c r="N35" s="89">
        <v>23</v>
      </c>
      <c r="O35" s="89" t="s">
        <v>63</v>
      </c>
    </row>
    <row r="36" spans="1:15">
      <c r="A36" s="90" t="s">
        <v>16</v>
      </c>
      <c r="B36" s="89">
        <v>70</v>
      </c>
      <c r="C36" s="89">
        <v>1</v>
      </c>
      <c r="D36" s="89">
        <v>8</v>
      </c>
      <c r="E36" s="89" t="s">
        <v>63</v>
      </c>
      <c r="F36" s="89">
        <v>10</v>
      </c>
      <c r="G36" s="89">
        <v>3</v>
      </c>
      <c r="H36" s="89" t="s">
        <v>63</v>
      </c>
      <c r="I36" s="89">
        <v>8</v>
      </c>
      <c r="J36" s="89">
        <v>4</v>
      </c>
      <c r="K36" s="89">
        <v>13</v>
      </c>
      <c r="L36" s="89">
        <v>7</v>
      </c>
      <c r="M36" s="89">
        <v>8</v>
      </c>
      <c r="N36" s="89">
        <v>8</v>
      </c>
      <c r="O36" s="89" t="s">
        <v>63</v>
      </c>
    </row>
    <row r="37" spans="1:15" ht="45">
      <c r="A37" s="90" t="s">
        <v>15</v>
      </c>
      <c r="B37" s="89">
        <v>53</v>
      </c>
      <c r="C37" s="89">
        <v>3</v>
      </c>
      <c r="D37" s="89">
        <v>5</v>
      </c>
      <c r="E37" s="89" t="s">
        <v>63</v>
      </c>
      <c r="F37" s="89">
        <v>4</v>
      </c>
      <c r="G37" s="89">
        <v>2</v>
      </c>
      <c r="H37" s="89">
        <v>3</v>
      </c>
      <c r="I37" s="89">
        <v>2</v>
      </c>
      <c r="J37" s="89">
        <v>4</v>
      </c>
      <c r="K37" s="89">
        <v>9</v>
      </c>
      <c r="L37" s="89">
        <v>20</v>
      </c>
      <c r="M37" s="89" t="s">
        <v>63</v>
      </c>
      <c r="N37" s="89">
        <v>1</v>
      </c>
      <c r="O37" s="89" t="s">
        <v>63</v>
      </c>
    </row>
    <row r="38" spans="1:15" ht="30">
      <c r="A38" s="90" t="s">
        <v>14</v>
      </c>
      <c r="B38" s="89">
        <v>56</v>
      </c>
      <c r="C38" s="89">
        <v>7</v>
      </c>
      <c r="D38" s="89">
        <v>11</v>
      </c>
      <c r="E38" s="89">
        <v>1</v>
      </c>
      <c r="F38" s="89">
        <v>3</v>
      </c>
      <c r="G38" s="89">
        <v>9</v>
      </c>
      <c r="H38" s="89" t="s">
        <v>63</v>
      </c>
      <c r="I38" s="89">
        <v>1</v>
      </c>
      <c r="J38" s="89">
        <v>1</v>
      </c>
      <c r="K38" s="89">
        <v>4</v>
      </c>
      <c r="L38" s="89">
        <v>7</v>
      </c>
      <c r="M38" s="89">
        <v>8</v>
      </c>
      <c r="N38" s="89">
        <v>4</v>
      </c>
      <c r="O38" s="89" t="s">
        <v>63</v>
      </c>
    </row>
    <row r="39" spans="1:15">
      <c r="A39" s="90" t="s">
        <v>13</v>
      </c>
      <c r="B39" s="89">
        <v>51</v>
      </c>
      <c r="C39" s="89">
        <v>7</v>
      </c>
      <c r="D39" s="89">
        <v>7</v>
      </c>
      <c r="E39" s="89" t="s">
        <v>63</v>
      </c>
      <c r="F39" s="89">
        <v>4</v>
      </c>
      <c r="G39" s="89">
        <v>9</v>
      </c>
      <c r="H39" s="89">
        <v>3</v>
      </c>
      <c r="I39" s="89">
        <v>1</v>
      </c>
      <c r="J39" s="89">
        <v>2</v>
      </c>
      <c r="K39" s="89">
        <v>2</v>
      </c>
      <c r="L39" s="89">
        <v>9</v>
      </c>
      <c r="M39" s="89">
        <v>3</v>
      </c>
      <c r="N39" s="89">
        <v>4</v>
      </c>
      <c r="O39" s="89" t="s">
        <v>63</v>
      </c>
    </row>
    <row r="40" spans="1:15">
      <c r="A40" s="90" t="s">
        <v>12</v>
      </c>
      <c r="B40" s="89">
        <v>13</v>
      </c>
      <c r="C40" s="89">
        <v>2</v>
      </c>
      <c r="D40" s="89">
        <v>1</v>
      </c>
      <c r="E40" s="89" t="s">
        <v>63</v>
      </c>
      <c r="F40" s="89">
        <v>2</v>
      </c>
      <c r="G40" s="89">
        <v>1</v>
      </c>
      <c r="H40" s="89" t="s">
        <v>63</v>
      </c>
      <c r="I40" s="89">
        <v>1</v>
      </c>
      <c r="J40" s="89" t="s">
        <v>63</v>
      </c>
      <c r="K40" s="89" t="s">
        <v>63</v>
      </c>
      <c r="L40" s="89">
        <v>4</v>
      </c>
      <c r="M40" s="89">
        <v>2</v>
      </c>
      <c r="N40" s="89" t="s">
        <v>63</v>
      </c>
      <c r="O40" s="89" t="s">
        <v>63</v>
      </c>
    </row>
    <row r="41" spans="1:15" ht="30">
      <c r="A41" s="90" t="s">
        <v>11</v>
      </c>
      <c r="B41" s="89">
        <v>196</v>
      </c>
      <c r="C41" s="89">
        <v>14</v>
      </c>
      <c r="D41" s="89">
        <v>10</v>
      </c>
      <c r="E41" s="89">
        <v>6</v>
      </c>
      <c r="F41" s="89">
        <v>58</v>
      </c>
      <c r="G41" s="89">
        <v>10</v>
      </c>
      <c r="H41" s="89">
        <v>6</v>
      </c>
      <c r="I41" s="89">
        <v>6</v>
      </c>
      <c r="J41" s="89">
        <v>2</v>
      </c>
      <c r="K41" s="89">
        <v>18</v>
      </c>
      <c r="L41" s="89">
        <v>35</v>
      </c>
      <c r="M41" s="89">
        <v>16</v>
      </c>
      <c r="N41" s="89">
        <v>13</v>
      </c>
      <c r="O41" s="89">
        <v>2</v>
      </c>
    </row>
    <row r="42" spans="1:15" ht="30">
      <c r="A42" s="90" t="s">
        <v>10</v>
      </c>
      <c r="B42" s="89">
        <v>182</v>
      </c>
      <c r="C42" s="89">
        <v>16</v>
      </c>
      <c r="D42" s="89">
        <v>19</v>
      </c>
      <c r="E42" s="89" t="s">
        <v>63</v>
      </c>
      <c r="F42" s="89">
        <v>32</v>
      </c>
      <c r="G42" s="89">
        <v>12</v>
      </c>
      <c r="H42" s="89">
        <v>5</v>
      </c>
      <c r="I42" s="89">
        <v>4</v>
      </c>
      <c r="J42" s="89">
        <v>2</v>
      </c>
      <c r="K42" s="89">
        <v>24</v>
      </c>
      <c r="L42" s="89">
        <v>48</v>
      </c>
      <c r="M42" s="89">
        <v>11</v>
      </c>
      <c r="N42" s="89">
        <v>9</v>
      </c>
      <c r="O42" s="89" t="s">
        <v>63</v>
      </c>
    </row>
    <row r="43" spans="1:15">
      <c r="A43" s="90" t="s">
        <v>9</v>
      </c>
      <c r="B43" s="89">
        <v>115</v>
      </c>
      <c r="C43" s="89">
        <v>13</v>
      </c>
      <c r="D43" s="89">
        <v>7</v>
      </c>
      <c r="E43" s="89">
        <v>5</v>
      </c>
      <c r="F43" s="89">
        <v>23</v>
      </c>
      <c r="G43" s="89">
        <v>1</v>
      </c>
      <c r="H43" s="89">
        <v>9</v>
      </c>
      <c r="I43" s="89">
        <v>5</v>
      </c>
      <c r="J43" s="89" t="s">
        <v>63</v>
      </c>
      <c r="K43" s="89" t="s">
        <v>63</v>
      </c>
      <c r="L43" s="89">
        <v>9</v>
      </c>
      <c r="M43" s="89">
        <v>37</v>
      </c>
      <c r="N43" s="89">
        <v>6</v>
      </c>
      <c r="O43" s="89" t="s">
        <v>63</v>
      </c>
    </row>
    <row r="44" spans="1:15" ht="30">
      <c r="A44" s="90" t="s">
        <v>8</v>
      </c>
      <c r="B44" s="89">
        <v>206</v>
      </c>
      <c r="C44" s="89">
        <v>51</v>
      </c>
      <c r="D44" s="89">
        <v>9</v>
      </c>
      <c r="E44" s="89">
        <v>4</v>
      </c>
      <c r="F44" s="89">
        <v>23</v>
      </c>
      <c r="G44" s="89">
        <v>8</v>
      </c>
      <c r="H44" s="89">
        <v>11</v>
      </c>
      <c r="I44" s="89">
        <v>11</v>
      </c>
      <c r="J44" s="89">
        <v>1</v>
      </c>
      <c r="K44" s="89">
        <v>16</v>
      </c>
      <c r="L44" s="89">
        <v>49</v>
      </c>
      <c r="M44" s="89">
        <v>11</v>
      </c>
      <c r="N44" s="89">
        <v>11</v>
      </c>
      <c r="O44" s="89">
        <v>1</v>
      </c>
    </row>
    <row r="45" spans="1:15" ht="30">
      <c r="A45" s="90" t="s">
        <v>7</v>
      </c>
      <c r="B45" s="89">
        <v>50</v>
      </c>
      <c r="C45" s="89">
        <v>13</v>
      </c>
      <c r="D45" s="89">
        <v>4</v>
      </c>
      <c r="E45" s="89">
        <v>0</v>
      </c>
      <c r="F45" s="89">
        <v>4</v>
      </c>
      <c r="G45" s="89">
        <v>1</v>
      </c>
      <c r="H45" s="89">
        <v>0</v>
      </c>
      <c r="I45" s="89">
        <v>0</v>
      </c>
      <c r="J45" s="89">
        <v>1</v>
      </c>
      <c r="K45" s="89">
        <v>8</v>
      </c>
      <c r="L45" s="89">
        <v>13</v>
      </c>
      <c r="M45" s="89">
        <v>1</v>
      </c>
      <c r="N45" s="89">
        <v>5</v>
      </c>
      <c r="O45" s="89">
        <v>0</v>
      </c>
    </row>
    <row r="46" spans="1:15">
      <c r="A46" s="90" t="s">
        <v>6</v>
      </c>
      <c r="B46" s="89">
        <v>81</v>
      </c>
      <c r="C46" s="89">
        <v>6</v>
      </c>
      <c r="D46" s="89">
        <v>4</v>
      </c>
      <c r="E46" s="89">
        <v>2</v>
      </c>
      <c r="F46" s="89">
        <v>15</v>
      </c>
      <c r="G46" s="89">
        <v>8</v>
      </c>
      <c r="H46" s="89">
        <v>4</v>
      </c>
      <c r="I46" s="89">
        <v>1</v>
      </c>
      <c r="J46" s="89" t="s">
        <v>63</v>
      </c>
      <c r="K46" s="89">
        <v>7</v>
      </c>
      <c r="L46" s="89">
        <v>18</v>
      </c>
      <c r="M46" s="89">
        <v>10</v>
      </c>
      <c r="N46" s="89">
        <v>6</v>
      </c>
      <c r="O46" s="89" t="s">
        <v>63</v>
      </c>
    </row>
    <row r="47" spans="1:15" ht="45">
      <c r="A47" s="90" t="s">
        <v>5</v>
      </c>
      <c r="B47" s="89">
        <v>129</v>
      </c>
      <c r="C47" s="89">
        <v>4</v>
      </c>
      <c r="D47" s="89">
        <v>18</v>
      </c>
      <c r="E47" s="89">
        <v>4</v>
      </c>
      <c r="F47" s="89">
        <v>17</v>
      </c>
      <c r="G47" s="89">
        <v>10</v>
      </c>
      <c r="H47" s="89">
        <v>9</v>
      </c>
      <c r="I47" s="89">
        <v>5</v>
      </c>
      <c r="J47" s="89">
        <v>6</v>
      </c>
      <c r="K47" s="89">
        <v>12</v>
      </c>
      <c r="L47" s="89">
        <v>16</v>
      </c>
      <c r="M47" s="89">
        <v>1</v>
      </c>
      <c r="N47" s="89">
        <v>26</v>
      </c>
      <c r="O47" s="89">
        <v>1</v>
      </c>
    </row>
    <row r="48" spans="1:15" ht="30">
      <c r="A48" s="90" t="s">
        <v>4</v>
      </c>
      <c r="B48" s="89">
        <v>35</v>
      </c>
      <c r="C48" s="89">
        <v>13</v>
      </c>
      <c r="D48" s="89">
        <v>1</v>
      </c>
      <c r="E48" s="89">
        <v>1</v>
      </c>
      <c r="F48" s="89">
        <v>4</v>
      </c>
      <c r="G48" s="89" t="s">
        <v>63</v>
      </c>
      <c r="H48" s="89" t="s">
        <v>63</v>
      </c>
      <c r="I48" s="89" t="s">
        <v>63</v>
      </c>
      <c r="J48" s="89">
        <v>2</v>
      </c>
      <c r="K48" s="89">
        <v>4</v>
      </c>
      <c r="L48" s="89">
        <v>3</v>
      </c>
      <c r="M48" s="89">
        <v>1</v>
      </c>
      <c r="N48" s="89">
        <v>6</v>
      </c>
      <c r="O48" s="89" t="s">
        <v>63</v>
      </c>
    </row>
    <row r="49" spans="1:15" ht="45">
      <c r="A49" s="90" t="s">
        <v>3</v>
      </c>
      <c r="B49" s="89">
        <v>10</v>
      </c>
      <c r="C49" s="89">
        <v>1</v>
      </c>
      <c r="D49" s="89">
        <v>3</v>
      </c>
      <c r="E49" s="89" t="s">
        <v>63</v>
      </c>
      <c r="F49" s="89">
        <v>2</v>
      </c>
      <c r="G49" s="89">
        <v>1</v>
      </c>
      <c r="H49" s="89" t="s">
        <v>63</v>
      </c>
      <c r="I49" s="89" t="s">
        <v>63</v>
      </c>
      <c r="J49" s="89" t="s">
        <v>63</v>
      </c>
      <c r="K49" s="89" t="s">
        <v>63</v>
      </c>
      <c r="L49" s="89">
        <v>1</v>
      </c>
      <c r="M49" s="89">
        <v>1</v>
      </c>
      <c r="N49" s="89">
        <v>1</v>
      </c>
      <c r="O49" s="89" t="s">
        <v>63</v>
      </c>
    </row>
    <row r="50" spans="1:15">
      <c r="A50" s="90" t="s">
        <v>2</v>
      </c>
      <c r="B50" s="89">
        <v>61</v>
      </c>
      <c r="C50" s="89">
        <v>4</v>
      </c>
      <c r="D50" s="89">
        <v>2</v>
      </c>
      <c r="E50" s="89">
        <v>1</v>
      </c>
      <c r="F50" s="89">
        <v>5</v>
      </c>
      <c r="G50" s="89">
        <v>1</v>
      </c>
      <c r="H50" s="89">
        <v>10</v>
      </c>
      <c r="I50" s="89">
        <v>3</v>
      </c>
      <c r="J50" s="89">
        <v>5</v>
      </c>
      <c r="K50" s="89">
        <v>14</v>
      </c>
      <c r="L50" s="89">
        <v>7</v>
      </c>
      <c r="M50" s="89">
        <v>3</v>
      </c>
      <c r="N50" s="89">
        <v>6</v>
      </c>
      <c r="O50" s="89" t="s">
        <v>63</v>
      </c>
    </row>
    <row r="51" spans="1:15">
      <c r="A51" s="90" t="s">
        <v>1</v>
      </c>
      <c r="B51" s="89">
        <v>16</v>
      </c>
      <c r="C51" s="89">
        <v>1</v>
      </c>
      <c r="D51" s="89">
        <v>2</v>
      </c>
      <c r="E51" s="89" t="s">
        <v>63</v>
      </c>
      <c r="F51" s="89">
        <v>3</v>
      </c>
      <c r="G51" s="89" t="s">
        <v>63</v>
      </c>
      <c r="H51" s="89" t="s">
        <v>63</v>
      </c>
      <c r="I51" s="89">
        <v>3</v>
      </c>
      <c r="J51" s="89" t="s">
        <v>63</v>
      </c>
      <c r="K51" s="89">
        <v>2</v>
      </c>
      <c r="L51" s="89">
        <v>2</v>
      </c>
      <c r="M51" s="89">
        <v>3</v>
      </c>
      <c r="N51" s="89" t="s">
        <v>63</v>
      </c>
      <c r="O51" s="89" t="s">
        <v>63</v>
      </c>
    </row>
    <row r="52" spans="1:15">
      <c r="A52" s="90" t="s">
        <v>67</v>
      </c>
      <c r="B52" s="89">
        <v>4</v>
      </c>
      <c r="C52" s="89" t="s">
        <v>63</v>
      </c>
      <c r="D52" s="89" t="s">
        <v>63</v>
      </c>
      <c r="E52" s="89" t="s">
        <v>63</v>
      </c>
      <c r="F52" s="89" t="s">
        <v>63</v>
      </c>
      <c r="G52" s="89" t="s">
        <v>63</v>
      </c>
      <c r="H52" s="89" t="s">
        <v>63</v>
      </c>
      <c r="I52" s="89" t="s">
        <v>63</v>
      </c>
      <c r="J52" s="89" t="s">
        <v>63</v>
      </c>
      <c r="K52" s="89" t="s">
        <v>63</v>
      </c>
      <c r="L52" s="89" t="s">
        <v>63</v>
      </c>
      <c r="M52" s="89">
        <v>1</v>
      </c>
      <c r="N52" s="89">
        <v>3</v>
      </c>
      <c r="O52" s="89" t="s">
        <v>63</v>
      </c>
    </row>
    <row r="53" spans="1:15" ht="15.75" thickBot="1">
      <c r="A53" s="90" t="s">
        <v>66</v>
      </c>
      <c r="B53" s="289">
        <v>8</v>
      </c>
      <c r="C53" s="289">
        <v>1</v>
      </c>
      <c r="D53" s="289">
        <v>1</v>
      </c>
      <c r="E53" s="289" t="s">
        <v>63</v>
      </c>
      <c r="F53" s="289">
        <v>1</v>
      </c>
      <c r="G53" s="289" t="s">
        <v>63</v>
      </c>
      <c r="H53" s="289" t="s">
        <v>63</v>
      </c>
      <c r="I53" s="289" t="s">
        <v>63</v>
      </c>
      <c r="J53" s="289" t="s">
        <v>63</v>
      </c>
      <c r="K53" s="289">
        <v>2</v>
      </c>
      <c r="L53" s="289">
        <v>1</v>
      </c>
      <c r="M53" s="289">
        <v>1</v>
      </c>
      <c r="N53" s="289">
        <v>1</v>
      </c>
      <c r="O53" s="289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Empleo Empresas Culturales</vt:lpstr>
      <vt:lpstr>Gasto Público (2015)</vt:lpstr>
      <vt:lpstr>Gasto Persona</vt:lpstr>
      <vt:lpstr>Propiedad intelectual</vt:lpstr>
      <vt:lpstr>Turismo Cultural</vt:lpstr>
      <vt:lpstr>Hábitos Culturales</vt:lpstr>
      <vt:lpstr>Bibliotecas</vt:lpstr>
      <vt:lpstr>Patrimonio</vt:lpstr>
      <vt:lpstr>Museos</vt:lpstr>
      <vt:lpstr>Libros</vt:lpstr>
      <vt:lpstr>AAEE y Musicales</vt:lpstr>
      <vt:lpstr>Cine y video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agcex</cp:lastModifiedBy>
  <dcterms:created xsi:type="dcterms:W3CDTF">2017-07-28T12:06:42Z</dcterms:created>
  <dcterms:modified xsi:type="dcterms:W3CDTF">2017-12-21T13:56:23Z</dcterms:modified>
</cp:coreProperties>
</file>